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1.14\10703_水道課\データ\0620_各種調査・照会・通知等_水道\040_財政課関係調査\0040_経営比較分析調査\R03調査(R2決算経営比較分析表)\02_提出\"/>
    </mc:Choice>
  </mc:AlternateContent>
  <xr:revisionPtr revIDLastSave="0" documentId="13_ncr:1_{EEBB2B90-E6B0-45A3-8A08-07D2A24019B1}" xr6:coauthVersionLast="47" xr6:coauthVersionMax="47" xr10:uidLastSave="{00000000-0000-0000-0000-000000000000}"/>
  <workbookProtection workbookAlgorithmName="SHA-512" workbookHashValue="1kr5MEPRwgmsk4t32rWnAZsqq6P3mt2LxLn8HK8alm4iDFjD8jROCDIMtDv9l9zWeS7ccWpadt6RCaKcW6sNkA==" workbookSaltValue="m6pFOi45ECEPFWaiXa4vSw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G10" i="5" l="1"/>
  <c r="BY10" i="5"/>
  <c r="BO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PZ81" i="4"/>
  <c r="OY81" i="4"/>
  <c r="KO81" i="4"/>
  <c r="JN81" i="4"/>
  <c r="IM81" i="4"/>
  <c r="HL81" i="4"/>
  <c r="GK81" i="4"/>
  <c r="EC81" i="4"/>
  <c r="AZ81" i="4"/>
  <c r="Y81" i="4"/>
  <c r="RA80" i="4"/>
  <c r="PZ80" i="4"/>
  <c r="OY80" i="4"/>
  <c r="NX80" i="4"/>
  <c r="MW80" i="4"/>
  <c r="JN80" i="4"/>
  <c r="IM80" i="4"/>
  <c r="EC80" i="4"/>
  <c r="DB80" i="4"/>
  <c r="CA80" i="4"/>
  <c r="AZ80" i="4"/>
  <c r="Y80" i="4"/>
  <c r="RA79" i="4"/>
  <c r="OY79" i="4"/>
  <c r="NX79" i="4"/>
  <c r="MW79" i="4"/>
  <c r="IM79" i="4"/>
  <c r="HL79" i="4"/>
  <c r="CA79" i="4"/>
  <c r="RH56" i="4"/>
  <c r="QN56" i="4"/>
  <c r="OF56" i="4"/>
  <c r="MN56" i="4"/>
  <c r="LT56" i="4"/>
  <c r="KZ56" i="4"/>
  <c r="JL56" i="4"/>
  <c r="GF56" i="4"/>
  <c r="FL56" i="4"/>
  <c r="CZ56" i="4"/>
  <c r="CF56" i="4"/>
  <c r="BL56" i="4"/>
  <c r="AR56" i="4"/>
  <c r="X56" i="4"/>
  <c r="RH55" i="4"/>
  <c r="QN55" i="4"/>
  <c r="OZ55" i="4"/>
  <c r="OF55" i="4"/>
  <c r="MN55" i="4"/>
  <c r="JL55" i="4"/>
  <c r="GZ55" i="4"/>
  <c r="GF55" i="4"/>
  <c r="FL55" i="4"/>
  <c r="BL55" i="4"/>
  <c r="RH54" i="4"/>
  <c r="QN54" i="4"/>
  <c r="PT54" i="4"/>
  <c r="OZ54" i="4"/>
  <c r="OF54" i="4"/>
  <c r="MN54" i="4"/>
  <c r="KZ54" i="4"/>
  <c r="KF54" i="4"/>
  <c r="JL54" i="4"/>
  <c r="GF54" i="4"/>
  <c r="FL54" i="4"/>
  <c r="BL54" i="4"/>
  <c r="AR54" i="4"/>
  <c r="RH33" i="4"/>
  <c r="QN33" i="4"/>
  <c r="OF33" i="4"/>
  <c r="MN33" i="4"/>
  <c r="LT33" i="4"/>
  <c r="KZ33" i="4"/>
  <c r="KF33" i="4"/>
  <c r="JL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JL32" i="4"/>
  <c r="GZ32" i="4"/>
  <c r="GF32" i="4"/>
  <c r="FL32" i="4"/>
  <c r="BL32" i="4"/>
  <c r="RH31" i="4"/>
  <c r="QN31" i="4"/>
  <c r="PT31" i="4"/>
  <c r="OZ31" i="4"/>
  <c r="OF31" i="4"/>
  <c r="MN31" i="4"/>
  <c r="KZ31" i="4"/>
  <c r="KF31" i="4"/>
  <c r="JL31" i="4"/>
  <c r="GF31" i="4"/>
  <c r="FL31" i="4"/>
  <c r="BL31" i="4"/>
  <c r="AR31" i="4"/>
  <c r="LZ10" i="4"/>
  <c r="IT10" i="4"/>
  <c r="FN10" i="4"/>
  <c r="CH10" i="4"/>
  <c r="B10" i="4"/>
  <c r="PF8" i="4"/>
  <c r="LZ8" i="4"/>
  <c r="IT8" i="4"/>
  <c r="FN8" i="4"/>
  <c r="CH8" i="4"/>
  <c r="B8" i="4"/>
  <c r="B5" i="4"/>
  <c r="X31" i="4" l="1"/>
  <c r="GZ31" i="4"/>
  <c r="KZ32" i="4"/>
  <c r="GZ33" i="4"/>
  <c r="OZ33" i="4"/>
  <c r="X54" i="4"/>
  <c r="GZ54" i="4"/>
  <c r="CZ55" i="4"/>
  <c r="OZ56" i="4"/>
  <c r="CF31" i="4"/>
  <c r="CF32" i="4"/>
  <c r="KF32" i="4"/>
  <c r="CF54" i="4"/>
  <c r="CF55" i="4"/>
  <c r="KF55" i="4"/>
  <c r="KF56" i="4"/>
  <c r="DB79" i="4"/>
  <c r="CZ31" i="4"/>
  <c r="X32" i="4"/>
  <c r="CZ32" i="4"/>
  <c r="CZ54" i="4"/>
  <c r="X55" i="4"/>
  <c r="KZ55" i="4"/>
  <c r="GZ56" i="4"/>
  <c r="Y79" i="4"/>
  <c r="EC79" i="4"/>
  <c r="JN79" i="4"/>
  <c r="GK80" i="4"/>
  <c r="KO80" i="4"/>
  <c r="CA81" i="4"/>
  <c r="MW81" i="4"/>
  <c r="RA81" i="4"/>
  <c r="ER31" i="4"/>
  <c r="HT31" i="4"/>
  <c r="LT31" i="4"/>
  <c r="AR32" i="4"/>
  <c r="ER32" i="4"/>
  <c r="HT32" i="4"/>
  <c r="LT32" i="4"/>
  <c r="PT32" i="4"/>
  <c r="ER33" i="4"/>
  <c r="HT33" i="4"/>
  <c r="PT33" i="4"/>
  <c r="ER54" i="4"/>
  <c r="HT54" i="4"/>
  <c r="LT54" i="4"/>
  <c r="AR55" i="4"/>
  <c r="ER55" i="4"/>
  <c r="HT55" i="4"/>
  <c r="LT55" i="4"/>
  <c r="PT55" i="4"/>
  <c r="ER56" i="4"/>
  <c r="HT56" i="4"/>
  <c r="PT56" i="4"/>
  <c r="AZ79" i="4"/>
  <c r="GK79" i="4"/>
  <c r="KO79" i="4"/>
  <c r="PZ79" i="4"/>
  <c r="HL80" i="4"/>
  <c r="DB81" i="4"/>
  <c r="NX81" i="4"/>
  <c r="AG10" i="5"/>
  <c r="DQ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<sst xmlns="http://schemas.openxmlformats.org/spreadsheetml/2006/main" count="262" uniqueCount="108">
  <si>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</si>
  <si>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</si>
  <si>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</si>
  <si>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</si>
  <si>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</si>
  <si>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</si>
  <si>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</si>
  <si>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</si>
  <si>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</si>
  <si>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</si>
  <si>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</si>
  <si>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</si>
  <si>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</si>
  <si>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</si>
  <si>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</si>
  <si>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</si>
  <si>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</si>
  <si>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</si>
  <si>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</si>
  <si>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</si>
  <si>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</si>
  <si>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</si>
  <si>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</si>
  <si>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</si>
  <si>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</si>
  <si>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</si>
  <si>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</si>
  <si>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</si>
  <si>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</si>
  <si>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</si>
  <si>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</si>
  <si>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</si>
  <si>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</si>
  <si>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</si>
  <si>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</si>
  <si>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</si>
  <si>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</si>
  <si>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</si>
  <si>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</si>
  <si>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</si>
  <si>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</si>
  <si>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</si>
  <si>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</si>
  <si>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</si>
  <si>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</si>
  <si>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</si>
  <si>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</si>
  <si>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</si>
  <si>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</si>
  <si>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</si>
  <si>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</si>
  <si>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</si>
  <si>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</si>
  <si>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</si>
  <si>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</si>
  <si>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</si>
  <si>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</si>
  <si>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</si>
  <si>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</si>
  <si>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</si>
  <si>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</si>
  <si>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</si>
  <si>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</si>
  <si>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</si>
  <si>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</si>
  <si>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</si>
  <si>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</si>
  <si>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</si>
  <si>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</si>
  <si>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</si>
  <si>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</si>
  <si>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</si>
  <si>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</si>
  <si>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</si>
  <si>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</si>
  <si>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</si>
  <si>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</si>
  <si>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</si>
  <si>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</si>
  <si>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</si>
  <si>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</si>
  <si>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</si>
  <si>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</si>
  <si>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</si>
  <si>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</si>
  <si>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</si>
  <si>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</si>
  <si>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</si>
  <si>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</si>
  <si>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432164</t>
  </si>
  <si>
    <t>46</t>
  </si>
  <si>
    <t>02</t>
  </si>
  <si>
    <t>0</t>
  </si>
  <si>
    <t>000</t>
  </si>
  <si>
    <t>熊本県　合志市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</si>
  <si>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</si>
  <si>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</si>
  <si>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</si>
  <si>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</si>
  <si>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</si>
  <si>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</si>
  <si>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</si>
  <si>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</si>
  <si>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</si>
  <si>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</si>
  <si>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①有形固定資産減価償却率：類似団体と同様な水準にあり、今後は老朽化の進行が考えられます。
②管路経年化率：法定耐用年数を経過した管路はありません。
③管路更新率：近年更新した管路はありません。</t>
  </si>
  <si>
    <t>　近年は安定した経営状態にあると考えられます。全体的に現在の数値を維持していくとともに、さらなる高い水準を目指していかなければならないと思われます。
　今後施設等の老朽化の進行が考えられます。令和2年度に策定した経営戦略をもとに、経営基盤の強化、計画的な施設等の更新の実施に向けて取り組んでいきます。</t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</si>
  <si>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③流動比率：類似団体平均値を大幅に上回り、短期的な支払能力は十分に備わっていると考えられます。また、未払金等の減少により、昨年度より数値が増加しています。
④企業債残高対給水収益比率：企業債の借入は行っていません。
⑤料金回収率：100％を上回っており、給水に係る費用を給水収益で十分賄えていると考えられます。
⑥給水原価：類似団体と比較しても低い水準であり、修繕費等の経常費用の減少に伴い、昨年度より数値が減少しています。
⑦施設利用率：類似団体平均値を上回っており、有効に施設利用ができていると考えられます。
⑧契約率：契約水量の大幅増減がないため、近年は数値が横ばいの状態です。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</si>
</sst>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&quot;△&quot;#,##0"/>
    <numFmt numFmtId="165" formatCode="#,##0.0;&quot;△&quot;#,##0.0"/>
    <numFmt numFmtId="166" formatCode="gee"/>
    <numFmt numFmtId="167" formatCode="#,##0.00;&quot;△&quot;#,##0.00"/>
    <numFmt numFmtId="168" formatCode="[$-411]ge"/>
    <numFmt numFmtId="169" formatCode="#,##0;&quot;△ &quot;#,##0"/>
    <numFmt numFmtId="170" formatCode="#,##0.00;&quot;△ &quot;#,##0.00"/>
    <numFmt numFmtId="171" formatCode="#,##0.00;&quot;#N/A&quot;"/>
    <numFmt numFmtId="172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69" fontId="0" fillId="4" borderId="16" xfId="0" applyNumberFormat="1" applyFill="1" applyBorder="1" applyAlignment="1">
      <alignment vertical="center" shrinkToFit="1"/>
    </xf>
    <xf numFmtId="170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69" fontId="0" fillId="0" borderId="16" xfId="0" applyNumberFormat="1" applyBorder="1" applyAlignment="1">
      <alignment vertical="center" shrinkToFit="1"/>
    </xf>
    <xf numFmtId="165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71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66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72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67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6" fillId="0" borderId="2" xfId="0" applyNumberFormat="1" applyFont="1" applyBorder="1" applyAlignment="1" applyProtection="1">
      <alignment horizontal="center" vertical="center" shrinkToFit="1"/>
      <protection hidden="1"/>
    </xf>
    <xf numFmtId="165" fontId="6" fillId="0" borderId="3" xfId="0" applyNumberFormat="1" applyFont="1" applyBorder="1" applyAlignment="1" applyProtection="1">
      <alignment horizontal="center" vertical="center" shrinkToFit="1"/>
      <protection hidden="1"/>
    </xf>
    <xf numFmtId="165" fontId="6" fillId="0" borderId="4" xfId="0" applyNumberFormat="1" applyFont="1" applyBorder="1" applyAlignment="1" applyProtection="1">
      <alignment horizontal="center" vertical="center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164" fontId="6" fillId="0" borderId="3" xfId="0" applyNumberFormat="1" applyFont="1" applyBorder="1" applyAlignment="1" applyProtection="1">
      <alignment horizontal="center" vertical="center" shrinkToFit="1"/>
      <protection hidden="1"/>
    </xf>
    <xf numFmtId="164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7" fillId="0" borderId="25" xfId="0" applyNumberFormat="1" applyFont="1" applyBorder="1" applyAlignment="1" applyProtection="1">
      <alignment horizontal="center" vertical="center" shrinkToFit="1"/>
      <protection hidden="1"/>
    </xf>
    <xf numFmtId="166" fontId="17" fillId="0" borderId="26" xfId="0" applyNumberFormat="1" applyFont="1" applyBorder="1" applyAlignment="1" applyProtection="1">
      <alignment horizontal="center" vertical="center" shrinkToFit="1"/>
      <protection hidden="1"/>
    </xf>
    <xf numFmtId="166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67" fontId="17" fillId="0" borderId="25" xfId="0" applyNumberFormat="1" applyFont="1" applyBorder="1" applyAlignment="1" applyProtection="1">
      <alignment horizontal="center" vertical="center" shrinkToFit="1"/>
      <protection hidden="1"/>
    </xf>
    <xf numFmtId="167" fontId="17" fillId="0" borderId="26" xfId="0" applyNumberFormat="1" applyFont="1" applyBorder="1" applyAlignment="1" applyProtection="1">
      <alignment horizontal="center" vertical="center" shrinkToFit="1"/>
      <protection hidden="1"/>
    </xf>
    <xf numFmtId="167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67" fontId="17" fillId="0" borderId="34" xfId="0" applyNumberFormat="1" applyFont="1" applyBorder="1" applyAlignment="1" applyProtection="1">
      <alignment horizontal="center" vertical="center"/>
      <protection hidden="1"/>
    </xf>
    <xf numFmtId="166" fontId="17" fillId="0" borderId="25" xfId="0" applyNumberFormat="1" applyFont="1" applyBorder="1" applyAlignment="1" applyProtection="1">
      <alignment horizontal="center" vertical="center"/>
      <protection hidden="1"/>
    </xf>
    <xf numFmtId="166" fontId="17" fillId="0" borderId="26" xfId="0" applyNumberFormat="1" applyFont="1" applyBorder="1" applyAlignment="1" applyProtection="1">
      <alignment horizontal="center" vertical="center"/>
      <protection hidden="1"/>
    </xf>
    <xf numFmtId="166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8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60.02</c:v>
                </c:pt>
                <c:pt idx="1">
                  <c:v>62.34</c:v>
                </c:pt>
                <c:pt idx="2">
                  <c:v>64.37</c:v>
                </c:pt>
                <c:pt idx="3">
                  <c:v>65.930000000000007</c:v>
                </c:pt>
                <c:pt idx="4">
                  <c:v>67.38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3-40BD-ABD5-7F23B40B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3-40BD-ABD5-7F23B40B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D-4925-94A5-D4303A79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D-4925-94A5-D4303A79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168.22</c:v>
                </c:pt>
                <c:pt idx="1">
                  <c:v>170.02</c:v>
                </c:pt>
                <c:pt idx="2">
                  <c:v>168.92</c:v>
                </c:pt>
                <c:pt idx="3">
                  <c:v>143.9</c:v>
                </c:pt>
                <c:pt idx="4">
                  <c:v>160.87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9-42F3-8E48-AD8DC7F03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9-42F3-8E48-AD8DC7F03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0-436D-8B2B-1ACBA876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0-436D-8B2B-1ACBA876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8-4127-AA21-6108DB3B3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8-4127-AA21-6108DB3B3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19258.02</c:v>
                </c:pt>
                <c:pt idx="1">
                  <c:v>17039.05</c:v>
                </c:pt>
                <c:pt idx="2">
                  <c:v>21314.29</c:v>
                </c:pt>
                <c:pt idx="3">
                  <c:v>12092.01</c:v>
                </c:pt>
                <c:pt idx="4">
                  <c:v>18915.080000000002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C-4196-A03A-20143EAF5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C-4196-A03A-20143EAF5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B-47F9-A26D-1AEAFB461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B-47F9-A26D-1AEAFB461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230.82</c:v>
                </c:pt>
                <c:pt idx="1">
                  <c:v>233.74</c:v>
                </c:pt>
                <c:pt idx="2">
                  <c:v>228.84</c:v>
                </c:pt>
                <c:pt idx="3">
                  <c:v>160.91</c:v>
                </c:pt>
                <c:pt idx="4">
                  <c:v>187.31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D-49A9-9D77-5A37A4EA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D-49A9-9D77-5A37A4EA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22.56</c:v>
                </c:pt>
                <c:pt idx="1">
                  <c:v>22.72</c:v>
                </c:pt>
                <c:pt idx="2">
                  <c:v>22.66</c:v>
                </c:pt>
                <c:pt idx="3">
                  <c:v>32.17</c:v>
                </c:pt>
                <c:pt idx="4">
                  <c:v>27.79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E-4652-9047-A55755C13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E-4652-9047-A55755C13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82.35</c:v>
                </c:pt>
                <c:pt idx="1">
                  <c:v>84.7</c:v>
                </c:pt>
                <c:pt idx="2">
                  <c:v>89.48</c:v>
                </c:pt>
                <c:pt idx="3">
                  <c:v>90.3</c:v>
                </c:pt>
                <c:pt idx="4">
                  <c:v>89.48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9-4472-9C00-A4F0A034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9-4472-9C00-A4F0A034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93.65</c:v>
                </c:pt>
                <c:pt idx="4">
                  <c:v>89.43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F-480A-963F-AB75855E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F-480A-963F-AB75855E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GN1" zoomScaleNormal="100" workbookViewId="0">
      <selection activeCell="SM16" sqref="SM16:TA45"/>
    </sheetView>
  </sheetViews>
  <sheetFormatPr defaultColWidth="2.5703125" defaultRowHeight="13.5" x14ac:dyDescent="0.15"/>
  <cols>
    <col min="1" max="1" width="1.85546875" customWidth="1"/>
    <col min="2" max="2" width="0.7109375" customWidth="1"/>
    <col min="3" max="9" width="0.42578125" customWidth="1"/>
    <col min="10" max="10" width="0.7109375" customWidth="1"/>
    <col min="11" max="125" width="0.42578125" customWidth="1"/>
    <col min="126" max="126" width="0.7109375" customWidth="1"/>
    <col min="127" max="133" width="0.42578125" customWidth="1"/>
    <col min="134" max="134" width="0.7109375" customWidth="1"/>
    <col min="135" max="161" width="0.42578125" customWidth="1"/>
    <col min="162" max="162" width="0.7109375" customWidth="1"/>
    <col min="163" max="177" width="0.42578125" customWidth="1"/>
    <col min="178" max="178" width="0.7109375" customWidth="1"/>
    <col min="179" max="249" width="0.42578125" customWidth="1"/>
    <col min="250" max="250" width="0.7109375" customWidth="1"/>
    <col min="251" max="257" width="0.42578125" customWidth="1"/>
    <col min="258" max="258" width="0.7109375" customWidth="1"/>
    <col min="259" max="329" width="0.42578125" customWidth="1"/>
    <col min="330" max="330" width="0.7109375" customWidth="1"/>
    <col min="331" max="345" width="0.42578125" customWidth="1"/>
    <col min="346" max="346" width="0.7109375" customWidth="1"/>
    <col min="347" max="373" width="0.42578125" customWidth="1"/>
    <col min="374" max="374" width="0.7109375" customWidth="1"/>
    <col min="375" max="381" width="0.42578125" customWidth="1"/>
    <col min="382" max="382" width="0.7109375" customWidth="1"/>
    <col min="383" max="497" width="0.42578125" customWidth="1"/>
    <col min="498" max="498" width="0.7109375" customWidth="1"/>
    <col min="499" max="505" width="0.42578125" customWidth="1"/>
    <col min="506" max="506" width="1.85546875" customWidth="1"/>
    <col min="507" max="521" width="3.140625" customWidth="1"/>
    <col min="522" max="522" width="4.4257812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熊本県　合志市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2300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2058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99.6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7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2057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168.22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170.02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168.92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143.9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160.87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19258.02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17039.05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21314.29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12092.01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18915.080000000002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0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0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113.67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110.79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108.76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110.19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118.97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121.15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125.8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132.55000000000001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730.25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868.31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732.52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819.73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514.66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504.81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498.01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490.39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105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230.82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233.74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228.84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160.91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187.31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22.56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22.72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22.66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32.17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27.79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82.35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84.7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89.48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90.3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89.48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85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85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85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93.65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89.43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95.99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94.91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90.22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44.55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47.36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49.94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50.56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35.24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35.22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34.92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34.19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50.28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51.42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50.9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49.05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106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9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9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9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3" t="s">
        <v>23</v>
      </c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4">
        <f>データ!DD6</f>
        <v>60.02</v>
      </c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>
        <f>データ!DE6</f>
        <v>62.34</v>
      </c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>
        <f>データ!DF6</f>
        <v>64.37</v>
      </c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>
        <f>データ!DG6</f>
        <v>65.930000000000007</v>
      </c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>
        <f>データ!DH6</f>
        <v>67.38</v>
      </c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3" t="s">
        <v>23</v>
      </c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4">
        <f>データ!DO6</f>
        <v>0</v>
      </c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>
        <f>データ!DP6</f>
        <v>0</v>
      </c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>
        <f>データ!DQ6</f>
        <v>0</v>
      </c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  <c r="IX80" s="144"/>
      <c r="IY80" s="144"/>
      <c r="IZ80" s="144"/>
      <c r="JA80" s="144"/>
      <c r="JB80" s="144"/>
      <c r="JC80" s="144"/>
      <c r="JD80" s="144"/>
      <c r="JE80" s="144"/>
      <c r="JF80" s="144"/>
      <c r="JG80" s="144"/>
      <c r="JH80" s="144"/>
      <c r="JI80" s="144"/>
      <c r="JJ80" s="144"/>
      <c r="JK80" s="144"/>
      <c r="JL80" s="144"/>
      <c r="JM80" s="144"/>
      <c r="JN80" s="144">
        <f>データ!DR6</f>
        <v>0</v>
      </c>
      <c r="JO80" s="144"/>
      <c r="JP80" s="144"/>
      <c r="JQ80" s="144"/>
      <c r="JR80" s="144"/>
      <c r="JS80" s="144"/>
      <c r="JT80" s="144"/>
      <c r="JU80" s="144"/>
      <c r="JV80" s="144"/>
      <c r="JW80" s="144"/>
      <c r="JX80" s="144"/>
      <c r="JY80" s="144"/>
      <c r="JZ80" s="144"/>
      <c r="KA80" s="144"/>
      <c r="KB80" s="144"/>
      <c r="KC80" s="144"/>
      <c r="KD80" s="144"/>
      <c r="KE80" s="144"/>
      <c r="KF80" s="144"/>
      <c r="KG80" s="144"/>
      <c r="KH80" s="144"/>
      <c r="KI80" s="144"/>
      <c r="KJ80" s="144"/>
      <c r="KK80" s="144"/>
      <c r="KL80" s="144"/>
      <c r="KM80" s="144"/>
      <c r="KN80" s="144"/>
      <c r="KO80" s="144">
        <f>データ!DS6</f>
        <v>0</v>
      </c>
      <c r="KP80" s="144"/>
      <c r="KQ80" s="144"/>
      <c r="KR80" s="144"/>
      <c r="KS80" s="144"/>
      <c r="KT80" s="144"/>
      <c r="KU80" s="144"/>
      <c r="KV80" s="144"/>
      <c r="KW80" s="144"/>
      <c r="KX80" s="144"/>
      <c r="KY80" s="144"/>
      <c r="KZ80" s="144"/>
      <c r="LA80" s="144"/>
      <c r="LB80" s="144"/>
      <c r="LC80" s="144"/>
      <c r="LD80" s="144"/>
      <c r="LE80" s="144"/>
      <c r="LF80" s="144"/>
      <c r="LG80" s="144"/>
      <c r="LH80" s="144"/>
      <c r="LI80" s="144"/>
      <c r="LJ80" s="144"/>
      <c r="LK80" s="144"/>
      <c r="LL80" s="144"/>
      <c r="LM80" s="144"/>
      <c r="LN80" s="144"/>
      <c r="LO80" s="144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3" t="s">
        <v>23</v>
      </c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4">
        <f>データ!DZ6</f>
        <v>0</v>
      </c>
      <c r="MX80" s="144"/>
      <c r="MY80" s="144"/>
      <c r="MZ80" s="144"/>
      <c r="NA80" s="144"/>
      <c r="NB80" s="144"/>
      <c r="NC80" s="144"/>
      <c r="ND80" s="144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4">
        <f>データ!EA6</f>
        <v>0</v>
      </c>
      <c r="NY80" s="144"/>
      <c r="NZ80" s="144"/>
      <c r="OA80" s="144"/>
      <c r="OB80" s="144"/>
      <c r="OC80" s="144"/>
      <c r="OD80" s="144"/>
      <c r="OE80" s="144"/>
      <c r="OF80" s="144"/>
      <c r="OG80" s="144"/>
      <c r="OH80" s="144"/>
      <c r="OI80" s="144"/>
      <c r="OJ80" s="144"/>
      <c r="OK80" s="144"/>
      <c r="OL80" s="144"/>
      <c r="OM80" s="144"/>
      <c r="ON80" s="144"/>
      <c r="OO80" s="144"/>
      <c r="OP80" s="144"/>
      <c r="OQ80" s="144"/>
      <c r="OR80" s="144"/>
      <c r="OS80" s="144"/>
      <c r="OT80" s="144"/>
      <c r="OU80" s="144"/>
      <c r="OV80" s="144"/>
      <c r="OW80" s="144"/>
      <c r="OX80" s="144"/>
      <c r="OY80" s="144">
        <f>データ!EB6</f>
        <v>0</v>
      </c>
      <c r="OZ80" s="144"/>
      <c r="PA80" s="144"/>
      <c r="PB80" s="144"/>
      <c r="PC80" s="144"/>
      <c r="PD80" s="144"/>
      <c r="PE80" s="144"/>
      <c r="PF80" s="144"/>
      <c r="PG80" s="144"/>
      <c r="PH80" s="144"/>
      <c r="PI80" s="144"/>
      <c r="PJ80" s="144"/>
      <c r="PK80" s="144"/>
      <c r="PL80" s="144"/>
      <c r="PM80" s="144"/>
      <c r="PN80" s="144"/>
      <c r="PO80" s="144"/>
      <c r="PP80" s="144"/>
      <c r="PQ80" s="144"/>
      <c r="PR80" s="144"/>
      <c r="PS80" s="144"/>
      <c r="PT80" s="144"/>
      <c r="PU80" s="144"/>
      <c r="PV80" s="144"/>
      <c r="PW80" s="144"/>
      <c r="PX80" s="144"/>
      <c r="PY80" s="144"/>
      <c r="PZ80" s="144">
        <f>データ!EC6</f>
        <v>0</v>
      </c>
      <c r="QA80" s="144"/>
      <c r="QB80" s="144"/>
      <c r="QC80" s="144"/>
      <c r="QD80" s="144"/>
      <c r="QE80" s="144"/>
      <c r="QF80" s="144"/>
      <c r="QG80" s="144"/>
      <c r="QH80" s="144"/>
      <c r="QI80" s="144"/>
      <c r="QJ80" s="144"/>
      <c r="QK80" s="144"/>
      <c r="QL80" s="144"/>
      <c r="QM80" s="144"/>
      <c r="QN80" s="144"/>
      <c r="QO80" s="144"/>
      <c r="QP80" s="144"/>
      <c r="QQ80" s="144"/>
      <c r="QR80" s="144"/>
      <c r="QS80" s="144"/>
      <c r="QT80" s="144"/>
      <c r="QU80" s="144"/>
      <c r="QV80" s="144"/>
      <c r="QW80" s="144"/>
      <c r="QX80" s="144"/>
      <c r="QY80" s="144"/>
      <c r="QZ80" s="144"/>
      <c r="RA80" s="144">
        <f>データ!ED6</f>
        <v>0</v>
      </c>
      <c r="RB80" s="144"/>
      <c r="RC80" s="144"/>
      <c r="RD80" s="144"/>
      <c r="RE80" s="144"/>
      <c r="RF80" s="144"/>
      <c r="RG80" s="144"/>
      <c r="RH80" s="144"/>
      <c r="RI80" s="144"/>
      <c r="RJ80" s="144"/>
      <c r="RK80" s="144"/>
      <c r="RL80" s="144"/>
      <c r="RM80" s="144"/>
      <c r="RN80" s="144"/>
      <c r="RO80" s="144"/>
      <c r="RP80" s="144"/>
      <c r="RQ80" s="144"/>
      <c r="RR80" s="144"/>
      <c r="RS80" s="144"/>
      <c r="RT80" s="144"/>
      <c r="RU80" s="144"/>
      <c r="RV80" s="144"/>
      <c r="RW80" s="144"/>
      <c r="RX80" s="144"/>
      <c r="RY80" s="144"/>
      <c r="RZ80" s="144"/>
      <c r="SA80" s="144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3" t="s">
        <v>24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>
        <f>データ!DI6</f>
        <v>53.32</v>
      </c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>
        <f>データ!DJ6</f>
        <v>53.4</v>
      </c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>
        <f>データ!DK6</f>
        <v>53.49</v>
      </c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>
        <f>データ!DL6</f>
        <v>54.3</v>
      </c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>
        <f>データ!DM6</f>
        <v>55.32</v>
      </c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3" t="s">
        <v>24</v>
      </c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4">
        <f>データ!DT6</f>
        <v>3.56</v>
      </c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>
        <f>データ!DU6</f>
        <v>3.46</v>
      </c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>
        <f>データ!DV6</f>
        <v>3.28</v>
      </c>
      <c r="IN81" s="144"/>
      <c r="IO81" s="144"/>
      <c r="IP81" s="144"/>
      <c r="IQ81" s="144"/>
      <c r="IR81" s="144"/>
      <c r="IS81" s="144"/>
      <c r="IT81" s="144"/>
      <c r="IU81" s="144"/>
      <c r="IV81" s="144"/>
      <c r="IW81" s="144"/>
      <c r="IX81" s="144"/>
      <c r="IY81" s="144"/>
      <c r="IZ81" s="144"/>
      <c r="JA81" s="144"/>
      <c r="JB81" s="144"/>
      <c r="JC81" s="144"/>
      <c r="JD81" s="144"/>
      <c r="JE81" s="144"/>
      <c r="JF81" s="144"/>
      <c r="JG81" s="144"/>
      <c r="JH81" s="144"/>
      <c r="JI81" s="144"/>
      <c r="JJ81" s="144"/>
      <c r="JK81" s="144"/>
      <c r="JL81" s="144"/>
      <c r="JM81" s="144"/>
      <c r="JN81" s="144">
        <f>データ!DW6</f>
        <v>4.66</v>
      </c>
      <c r="JO81" s="144"/>
      <c r="JP81" s="144"/>
      <c r="JQ81" s="144"/>
      <c r="JR81" s="144"/>
      <c r="JS81" s="144"/>
      <c r="JT81" s="144"/>
      <c r="JU81" s="144"/>
      <c r="JV81" s="144"/>
      <c r="JW81" s="144"/>
      <c r="JX81" s="144"/>
      <c r="JY81" s="144"/>
      <c r="JZ81" s="144"/>
      <c r="KA81" s="144"/>
      <c r="KB81" s="144"/>
      <c r="KC81" s="144"/>
      <c r="KD81" s="144"/>
      <c r="KE81" s="144"/>
      <c r="KF81" s="144"/>
      <c r="KG81" s="144"/>
      <c r="KH81" s="144"/>
      <c r="KI81" s="144"/>
      <c r="KJ81" s="144"/>
      <c r="KK81" s="144"/>
      <c r="KL81" s="144"/>
      <c r="KM81" s="144"/>
      <c r="KN81" s="144"/>
      <c r="KO81" s="144">
        <f>データ!DX6</f>
        <v>7.35</v>
      </c>
      <c r="KP81" s="144"/>
      <c r="KQ81" s="144"/>
      <c r="KR81" s="144"/>
      <c r="KS81" s="144"/>
      <c r="KT81" s="144"/>
      <c r="KU81" s="144"/>
      <c r="KV81" s="144"/>
      <c r="KW81" s="144"/>
      <c r="KX81" s="144"/>
      <c r="KY81" s="144"/>
      <c r="KZ81" s="144"/>
      <c r="LA81" s="144"/>
      <c r="LB81" s="144"/>
      <c r="LC81" s="144"/>
      <c r="LD81" s="144"/>
      <c r="LE81" s="144"/>
      <c r="LF81" s="144"/>
      <c r="LG81" s="144"/>
      <c r="LH81" s="144"/>
      <c r="LI81" s="144"/>
      <c r="LJ81" s="144"/>
      <c r="LK81" s="144"/>
      <c r="LL81" s="144"/>
      <c r="LM81" s="144"/>
      <c r="LN81" s="144"/>
      <c r="LO81" s="144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3" t="s">
        <v>24</v>
      </c>
      <c r="MK81" s="143"/>
      <c r="ML81" s="143"/>
      <c r="MM81" s="143"/>
      <c r="MN81" s="143"/>
      <c r="MO81" s="143"/>
      <c r="MP81" s="143"/>
      <c r="MQ81" s="143"/>
      <c r="MR81" s="143"/>
      <c r="MS81" s="143"/>
      <c r="MT81" s="143"/>
      <c r="MU81" s="143"/>
      <c r="MV81" s="143"/>
      <c r="MW81" s="144">
        <f>データ!EE6</f>
        <v>0.06</v>
      </c>
      <c r="MX81" s="144"/>
      <c r="MY81" s="144"/>
      <c r="MZ81" s="144"/>
      <c r="NA81" s="144"/>
      <c r="NB81" s="144"/>
      <c r="NC81" s="144"/>
      <c r="ND81" s="144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4">
        <f>データ!EF6</f>
        <v>0.13</v>
      </c>
      <c r="NY81" s="144"/>
      <c r="NZ81" s="144"/>
      <c r="OA81" s="144"/>
      <c r="OB81" s="144"/>
      <c r="OC81" s="144"/>
      <c r="OD81" s="144"/>
      <c r="OE81" s="144"/>
      <c r="OF81" s="144"/>
      <c r="OG81" s="144"/>
      <c r="OH81" s="144"/>
      <c r="OI81" s="144"/>
      <c r="OJ81" s="144"/>
      <c r="OK81" s="144"/>
      <c r="OL81" s="144"/>
      <c r="OM81" s="144"/>
      <c r="ON81" s="144"/>
      <c r="OO81" s="144"/>
      <c r="OP81" s="144"/>
      <c r="OQ81" s="144"/>
      <c r="OR81" s="144"/>
      <c r="OS81" s="144"/>
      <c r="OT81" s="144"/>
      <c r="OU81" s="144"/>
      <c r="OV81" s="144"/>
      <c r="OW81" s="144"/>
      <c r="OX81" s="144"/>
      <c r="OY81" s="144">
        <f>データ!EG6</f>
        <v>0.02</v>
      </c>
      <c r="OZ81" s="144"/>
      <c r="PA81" s="144"/>
      <c r="PB81" s="144"/>
      <c r="PC81" s="144"/>
      <c r="PD81" s="144"/>
      <c r="PE81" s="144"/>
      <c r="PF81" s="144"/>
      <c r="PG81" s="144"/>
      <c r="PH81" s="144"/>
      <c r="PI81" s="144"/>
      <c r="PJ81" s="144"/>
      <c r="PK81" s="144"/>
      <c r="PL81" s="144"/>
      <c r="PM81" s="144"/>
      <c r="PN81" s="144"/>
      <c r="PO81" s="144"/>
      <c r="PP81" s="144"/>
      <c r="PQ81" s="144"/>
      <c r="PR81" s="144"/>
      <c r="PS81" s="144"/>
      <c r="PT81" s="144"/>
      <c r="PU81" s="144"/>
      <c r="PV81" s="144"/>
      <c r="PW81" s="144"/>
      <c r="PX81" s="144"/>
      <c r="PY81" s="144"/>
      <c r="PZ81" s="144">
        <f>データ!EH6</f>
        <v>0.06</v>
      </c>
      <c r="QA81" s="144"/>
      <c r="QB81" s="144"/>
      <c r="QC81" s="144"/>
      <c r="QD81" s="144"/>
      <c r="QE81" s="144"/>
      <c r="QF81" s="144"/>
      <c r="QG81" s="144"/>
      <c r="QH81" s="144"/>
      <c r="QI81" s="144"/>
      <c r="QJ81" s="144"/>
      <c r="QK81" s="144"/>
      <c r="QL81" s="144"/>
      <c r="QM81" s="144"/>
      <c r="QN81" s="144"/>
      <c r="QO81" s="144"/>
      <c r="QP81" s="144"/>
      <c r="QQ81" s="144"/>
      <c r="QR81" s="144"/>
      <c r="QS81" s="144"/>
      <c r="QT81" s="144"/>
      <c r="QU81" s="144"/>
      <c r="QV81" s="144"/>
      <c r="QW81" s="144"/>
      <c r="QX81" s="144"/>
      <c r="QY81" s="144"/>
      <c r="QZ81" s="144"/>
      <c r="RA81" s="144">
        <f>データ!EI6</f>
        <v>0.09</v>
      </c>
      <c r="RB81" s="144"/>
      <c r="RC81" s="144"/>
      <c r="RD81" s="144"/>
      <c r="RE81" s="144"/>
      <c r="RF81" s="144"/>
      <c r="RG81" s="144"/>
      <c r="RH81" s="144"/>
      <c r="RI81" s="144"/>
      <c r="RJ81" s="144"/>
      <c r="RK81" s="144"/>
      <c r="RL81" s="144"/>
      <c r="RM81" s="144"/>
      <c r="RN81" s="144"/>
      <c r="RO81" s="144"/>
      <c r="RP81" s="144"/>
      <c r="RQ81" s="144"/>
      <c r="RR81" s="144"/>
      <c r="RS81" s="144"/>
      <c r="RT81" s="144"/>
      <c r="RU81" s="144"/>
      <c r="RV81" s="144"/>
      <c r="RW81" s="144"/>
      <c r="RX81" s="144"/>
      <c r="RY81" s="144"/>
      <c r="RZ81" s="144"/>
      <c r="SA81" s="144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29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30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37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【76.89】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【59.52】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【49.06】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【0.39】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bxSeV9motJIKcgYXR7SjcXOmzP9uHZ8amY3uMpiWUcdA0K/DBaA678mjrx/ZYiRU0UAarUzVekPdnqr/UjRkSg==" saltValue="3JhkPtIo6fw3RcIlqY14Sg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109375" bestFit="1" customWidth="1"/>
    <col min="2" max="7" width="11.85546875" customWidth="1"/>
    <col min="8" max="8" width="16.28515625" bestFit="1" customWidth="1"/>
    <col min="9" max="140" width="11.85546875" customWidth="1"/>
  </cols>
  <sheetData>
    <row r="1" spans="1:140" x14ac:dyDescent="0.15">
      <c r="A1" t="s">
        <v>38</v>
      </c>
    </row>
    <row r="2" spans="1:140" x14ac:dyDescent="0.15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54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48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49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50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51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52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53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55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57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58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59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60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61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 x14ac:dyDescent="0.15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168.22</v>
      </c>
      <c r="U6" s="52">
        <f>U7</f>
        <v>170.02</v>
      </c>
      <c r="V6" s="52">
        <f>V7</f>
        <v>168.92</v>
      </c>
      <c r="W6" s="52">
        <f>W7</f>
        <v>143.9</v>
      </c>
      <c r="X6" s="52">
        <f t="shared" si="3"/>
        <v>160.87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19258.02</v>
      </c>
      <c r="AQ6" s="52">
        <f>AQ7</f>
        <v>17039.05</v>
      </c>
      <c r="AR6" s="52">
        <f>AR7</f>
        <v>21314.29</v>
      </c>
      <c r="AS6" s="52">
        <f>AS7</f>
        <v>12092.01</v>
      </c>
      <c r="AT6" s="52">
        <f t="shared" si="3"/>
        <v>18915.080000000002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230.82</v>
      </c>
      <c r="BM6" s="52">
        <f>BM7</f>
        <v>233.74</v>
      </c>
      <c r="BN6" s="52">
        <f>BN7</f>
        <v>228.84</v>
      </c>
      <c r="BO6" s="52">
        <f>BO7</f>
        <v>160.91</v>
      </c>
      <c r="BP6" s="52">
        <f t="shared" si="3"/>
        <v>187.31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22.56</v>
      </c>
      <c r="BX6" s="52">
        <f>BX7</f>
        <v>22.72</v>
      </c>
      <c r="BY6" s="52">
        <f>BY7</f>
        <v>22.66</v>
      </c>
      <c r="BZ6" s="52">
        <f>BZ7</f>
        <v>32.17</v>
      </c>
      <c r="CA6" s="52">
        <f t="shared" si="3"/>
        <v>27.79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82.35</v>
      </c>
      <c r="CI6" s="52">
        <f>CI7</f>
        <v>84.7</v>
      </c>
      <c r="CJ6" s="52">
        <f>CJ7</f>
        <v>89.48</v>
      </c>
      <c r="CK6" s="52">
        <f>CK7</f>
        <v>90.3</v>
      </c>
      <c r="CL6" s="52">
        <f t="shared" si="5"/>
        <v>89.48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85</v>
      </c>
      <c r="CT6" s="52">
        <f>CT7</f>
        <v>85</v>
      </c>
      <c r="CU6" s="52">
        <f>CU7</f>
        <v>85</v>
      </c>
      <c r="CV6" s="52">
        <f>CV7</f>
        <v>93.65</v>
      </c>
      <c r="CW6" s="52">
        <f t="shared" si="6"/>
        <v>89.43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60.02</v>
      </c>
      <c r="DE6" s="52">
        <f>DE7</f>
        <v>62.34</v>
      </c>
      <c r="DF6" s="52">
        <f>DF7</f>
        <v>64.37</v>
      </c>
      <c r="DG6" s="52">
        <f>DG7</f>
        <v>65.930000000000007</v>
      </c>
      <c r="DH6" s="52">
        <f t="shared" si="7"/>
        <v>67.38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2300</v>
      </c>
      <c r="L7" s="54" t="s">
        <v>97</v>
      </c>
      <c r="M7" s="55">
        <v>1</v>
      </c>
      <c r="N7" s="55">
        <v>2058</v>
      </c>
      <c r="O7" s="56" t="s">
        <v>98</v>
      </c>
      <c r="P7" s="56">
        <v>99.6</v>
      </c>
      <c r="Q7" s="55">
        <v>7</v>
      </c>
      <c r="R7" s="55">
        <v>2057</v>
      </c>
      <c r="S7" s="54" t="s">
        <v>99</v>
      </c>
      <c r="T7" s="57">
        <v>168.22</v>
      </c>
      <c r="U7" s="57">
        <v>170.02</v>
      </c>
      <c r="V7" s="57">
        <v>168.92</v>
      </c>
      <c r="W7" s="57">
        <v>143.9</v>
      </c>
      <c r="X7" s="57">
        <v>160.87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19258.02</v>
      </c>
      <c r="AQ7" s="57">
        <v>17039.05</v>
      </c>
      <c r="AR7" s="57">
        <v>21314.29</v>
      </c>
      <c r="AS7" s="57">
        <v>12092.01</v>
      </c>
      <c r="AT7" s="57">
        <v>18915.080000000002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230.82</v>
      </c>
      <c r="BM7" s="57">
        <v>233.74</v>
      </c>
      <c r="BN7" s="57">
        <v>228.84</v>
      </c>
      <c r="BO7" s="57">
        <v>160.91</v>
      </c>
      <c r="BP7" s="57">
        <v>187.31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22.56</v>
      </c>
      <c r="BX7" s="57">
        <v>22.72</v>
      </c>
      <c r="BY7" s="57">
        <v>22.66</v>
      </c>
      <c r="BZ7" s="57">
        <v>32.17</v>
      </c>
      <c r="CA7" s="57">
        <v>27.79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82.35</v>
      </c>
      <c r="CI7" s="57">
        <v>84.7</v>
      </c>
      <c r="CJ7" s="57">
        <v>89.48</v>
      </c>
      <c r="CK7" s="57">
        <v>90.3</v>
      </c>
      <c r="CL7" s="57">
        <v>89.48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85</v>
      </c>
      <c r="CT7" s="57">
        <v>85</v>
      </c>
      <c r="CU7" s="57">
        <v>85</v>
      </c>
      <c r="CV7" s="57">
        <v>93.65</v>
      </c>
      <c r="CW7" s="57">
        <v>89.43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60.02</v>
      </c>
      <c r="DE7" s="57">
        <v>62.34</v>
      </c>
      <c r="DF7" s="57">
        <v>64.37</v>
      </c>
      <c r="DG7" s="57">
        <v>65.930000000000007</v>
      </c>
      <c r="DH7" s="57">
        <v>67.38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41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168.22</v>
      </c>
      <c r="V11" s="65">
        <f>IF(U6="-",NA(),U6)</f>
        <v>170.02</v>
      </c>
      <c r="W11" s="65">
        <f>IF(V6="-",NA(),V6)</f>
        <v>168.92</v>
      </c>
      <c r="X11" s="65">
        <f>IF(W6="-",NA(),W6)</f>
        <v>143.9</v>
      </c>
      <c r="Y11" s="65">
        <f>IF(X6="-",NA(),X6)</f>
        <v>160.87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19258.02</v>
      </c>
      <c r="AR11" s="65">
        <f>IF(AQ6="-",NA(),AQ6)</f>
        <v>17039.05</v>
      </c>
      <c r="AS11" s="65">
        <f>IF(AR6="-",NA(),AR6)</f>
        <v>21314.29</v>
      </c>
      <c r="AT11" s="65">
        <f>IF(AS6="-",NA(),AS6)</f>
        <v>12092.01</v>
      </c>
      <c r="AU11" s="65">
        <f>IF(AT6="-",NA(),AT6)</f>
        <v>18915.080000000002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230.82</v>
      </c>
      <c r="BN11" s="65">
        <f>IF(BM6="-",NA(),BM6)</f>
        <v>233.74</v>
      </c>
      <c r="BO11" s="65">
        <f>IF(BN6="-",NA(),BN6)</f>
        <v>228.84</v>
      </c>
      <c r="BP11" s="65">
        <f>IF(BO6="-",NA(),BO6)</f>
        <v>160.91</v>
      </c>
      <c r="BQ11" s="65">
        <f>IF(BP6="-",NA(),BP6)</f>
        <v>187.31</v>
      </c>
      <c r="BW11" s="64" t="s">
        <v>23</v>
      </c>
      <c r="BX11" s="65">
        <f>IF(BW6="-",NA(),BW6)</f>
        <v>22.56</v>
      </c>
      <c r="BY11" s="65">
        <f>IF(BX6="-",NA(),BX6)</f>
        <v>22.72</v>
      </c>
      <c r="BZ11" s="65">
        <f>IF(BY6="-",NA(),BY6)</f>
        <v>22.66</v>
      </c>
      <c r="CA11" s="65">
        <f>IF(BZ6="-",NA(),BZ6)</f>
        <v>32.17</v>
      </c>
      <c r="CB11" s="65">
        <f>IF(CA6="-",NA(),CA6)</f>
        <v>27.79</v>
      </c>
      <c r="CH11" s="64" t="s">
        <v>23</v>
      </c>
      <c r="CI11" s="65">
        <f>IF(CH6="-",NA(),CH6)</f>
        <v>82.35</v>
      </c>
      <c r="CJ11" s="65">
        <f>IF(CI6="-",NA(),CI6)</f>
        <v>84.7</v>
      </c>
      <c r="CK11" s="65">
        <f>IF(CJ6="-",NA(),CJ6)</f>
        <v>89.48</v>
      </c>
      <c r="CL11" s="65">
        <f>IF(CK6="-",NA(),CK6)</f>
        <v>90.3</v>
      </c>
      <c r="CM11" s="65">
        <f>IF(CL6="-",NA(),CL6)</f>
        <v>89.48</v>
      </c>
      <c r="CS11" s="64" t="s">
        <v>23</v>
      </c>
      <c r="CT11" s="65">
        <f>IF(CS6="-",NA(),CS6)</f>
        <v>85</v>
      </c>
      <c r="CU11" s="65">
        <f>IF(CT6="-",NA(),CT6)</f>
        <v>85</v>
      </c>
      <c r="CV11" s="65">
        <f>IF(CU6="-",NA(),CU6)</f>
        <v>85</v>
      </c>
      <c r="CW11" s="65">
        <f>IF(CV6="-",NA(),CV6)</f>
        <v>93.65</v>
      </c>
      <c r="CX11" s="65">
        <f>IF(CW6="-",NA(),CW6)</f>
        <v>89.43</v>
      </c>
      <c r="DD11" s="64" t="s">
        <v>23</v>
      </c>
      <c r="DE11" s="65">
        <f>IF(DD6="-",NA(),DD6)</f>
        <v>60.02</v>
      </c>
      <c r="DF11" s="65">
        <f>IF(DE6="-",NA(),DE6)</f>
        <v>62.34</v>
      </c>
      <c r="DG11" s="65">
        <f>IF(DF6="-",NA(),DF6)</f>
        <v>64.37</v>
      </c>
      <c r="DH11" s="65">
        <f>IF(DG6="-",NA(),DG6)</f>
        <v>65.930000000000007</v>
      </c>
      <c r="DI11" s="65">
        <f>IF(DH6="-",NA(),DH6)</f>
        <v>67.38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中原　未友紀</cp:lastModifiedBy>
  <cp:lastPrinted>2022-01-14T07:47:04Z</cp:lastPrinted>
  <dcterms:created xsi:type="dcterms:W3CDTF">2021-12-03T09:00:20Z</dcterms:created>
  <dcterms:modified xsi:type="dcterms:W3CDTF">2022-01-19T06:48:24Z</dcterms:modified>
  <cp:category/>
</cp:coreProperties>
</file>