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<sst xmlns="http://schemas.openxmlformats.org/spreadsheetml/2006/main" count="1090" uniqueCount="600">
  <si>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</si>
  <si>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</si>
  <si>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</si>
  <si>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</si>
  <si>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</si>
  <si>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</si>
  <si>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</si>
  <si>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</si>
  <si>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</si>
  <si>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</si>
  <si>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</si>
  <si>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</si>
  <si>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</si>
  <si>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</si>
  <si>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</si>
  <si>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</si>
  <si>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</si>
  <si>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</si>
  <si>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</si>
  <si>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</si>
  <si>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</si>
  <si>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</si>
  <si>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</si>
  <si>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</si>
  <si>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</si>
  <si>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</si>
  <si>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</si>
  <si>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</si>
  <si>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</si>
  <si>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</si>
  <si>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</si>
  <si>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</si>
  <si>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</si>
  <si>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</si>
  <si>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</si>
  <si>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</si>
  <si>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</si>
  <si>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</si>
  <si>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</si>
  <si>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</si>
  <si>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</si>
  <si>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</si>
  <si>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</si>
  <si>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</si>
  <si>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</si>
  <si>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</si>
  <si>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</si>
  <si>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</si>
  <si>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</si>
  <si>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</si>
  <si>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</si>
  <si>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</si>
  <si>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</si>
  <si>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</si>
  <si>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</si>
  <si>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</si>
  <si>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</si>
  <si>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</si>
  <si>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</si>
  <si>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</si>
  <si>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</si>
  <si>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</si>
  <si>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</si>
  <si>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</si>
  <si>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</si>
  <si>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</si>
  <si>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</si>
  <si>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</si>
  <si>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</si>
  <si>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</si>
  <si>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</si>
  <si>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</si>
  <si>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</si>
  <si>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</si>
  <si>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</si>
  <si>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</si>
  <si>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</si>
  <si>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</si>
  <si>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</si>
  <si>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</si>
  <si>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</si>
  <si>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</si>
  <si>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</si>
  <si>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</si>
  <si>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</si>
  <si>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</si>
  <si>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</si>
  <si>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</si>
  <si>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</si>
  <si>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</si>
  <si>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</si>
  <si>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</si>
  <si>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</si>
  <si>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</si>
  <si>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</si>
  <si>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</si>
  <si>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</si>
  <si>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</si>
  <si>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</si>
  <si>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合志市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</si>
  <si>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</si>
  <si>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</si>
  <si>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</si>
  <si>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</si>
  <si>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</si>
  <si>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</si>
  <si>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</si>
  <si>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</si>
  <si>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</si>
  <si>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</si>
  <si>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</si>
  <si>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</si>
  <si>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</si>
  <si>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</si>
  <si>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</si>
  <si>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</si>
  <si>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</si>
  <si>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</si>
  <si>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</si>
  <si>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</si>
  <si>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</si>
  <si>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</si>
  <si>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</si>
  <si>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</si>
  <si>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</si>
  <si>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</si>
  <si>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</si>
  <si>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</si>
  <si>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</si>
  <si>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</si>
  <si>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</si>
  <si>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</si>
  <si>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</si>
  <si>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</si>
  <si>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</si>
  <si>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</si>
  <si>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</si>
  <si>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</si>
  <si>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</si>
  <si>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</si>
  <si>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</si>
  <si>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</si>
  <si>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</si>
  <si>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</si>
  <si>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</si>
  <si>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</si>
  <si>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</si>
  <si>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</si>
  <si>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</si>
  <si>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</si>
  <si>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</si>
  <si>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</si>
  <si>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</si>
  <si>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</si>
  <si>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</si>
  <si>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</si>
  <si>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</si>
  <si>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</si>
  <si>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</si>
  <si>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</si>
  <si>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</si>
  <si>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</si>
  <si>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</si>
  <si>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</si>
  <si>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</si>
  <si>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</si>
  <si>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</si>
  <si>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</si>
  <si>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</si>
  <si>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</si>
  <si>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</si>
  <si>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</si>
  <si>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</si>
  <si>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</si>
  <si>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</si>
  <si>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</si>
  <si>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</si>
  <si>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</si>
  <si>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</si>
  <si>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</si>
  <si>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</si>
  <si>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</si>
  <si>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</si>
  <si>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</si>
  <si>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</si>
  <si>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</si>
  <si>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</si>
  <si>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</si>
  <si>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</si>
  <si>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</si>
  <si>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</si>
  <si>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</si>
  <si>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</si>
  <si>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</si>
  <si>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</si>
  <si>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</si>
  <si>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</si>
  <si>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</si>
  <si>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</si>
  <si>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</si>
  <si>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</si>
  <si>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</si>
  <si>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</si>
  <si>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</si>
  <si>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</si>
  <si>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</si>
  <si>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</si>
  <si>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</si>
  <si>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</si>
  <si>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</si>
  <si>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</si>
  <si>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</si>
  <si>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</si>
  <si>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熊本県合志市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</si>
  <si>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</si>
  <si>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</si>
  <si>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</si>
  <si>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</si>
  <si>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</si>
  <si>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</si>
  <si>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</si>
  <si>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</si>
  <si>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</si>
  <si>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</si>
  <si>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</si>
  <si>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</si>
  <si>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</si>
  <si>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</si>
  <si>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</si>
  <si>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</si>
  <si>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</si>
  <si>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</si>
  <si>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</si>
  <si>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</si>
  <si>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</si>
  <si>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</si>
  <si>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</si>
  <si>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</si>
  <si>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</si>
  <si>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</si>
  <si>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</si>
  <si>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</si>
  <si>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</si>
  <si>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</si>
  <si>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</si>
  <si>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</si>
  <si>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</si>
  <si>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</si>
  <si>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</si>
  <si>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</si>
  <si>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</si>
  <si>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</si>
  <si>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</si>
  <si>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</si>
  <si>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</si>
  <si>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</si>
  <si>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</si>
  <si>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</si>
  <si>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</si>
  <si>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</si>
  <si>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</si>
  <si>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</si>
  <si>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</si>
  <si>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</si>
  <si>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</si>
  <si>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</si>
  <si>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</si>
  <si>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</si>
  <si>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</si>
  <si>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</si>
  <si>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</si>
  <si>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</si>
  <si>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</si>
  <si>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</si>
  <si>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</si>
  <si>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</si>
  <si>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</si>
  <si>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</si>
  <si>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</si>
  <si>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</si>
  <si>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</si>
  <si>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</si>
  <si>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</si>
  <si>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</si>
  <si>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</si>
  <si>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</si>
  <si>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</si>
  <si>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</si>
  <si>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</si>
  <si>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</si>
  <si>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</si>
  <si>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</si>
  <si>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</si>
  <si>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</si>
  <si>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</si>
  <si>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</si>
  <si>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</si>
  <si>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</si>
  <si>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</si>
  <si>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</si>
  <si>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</si>
  <si>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</si>
  <si>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</si>
  <si>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</si>
  <si>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</si>
  <si>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</si>
  <si>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</si>
  <si>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</si>
  <si>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</si>
  <si>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</si>
  <si>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</si>
  <si>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</si>
  <si>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</si>
  <si>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</si>
  <si>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</si>
  <si>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</si>
  <si>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</si>
  <si>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</si>
  <si>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</si>
  <si>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</si>
  <si>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</si>
  <si>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</si>
  <si>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</si>
  <si>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</si>
  <si>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</si>
  <si>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</si>
  <si>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</si>
  <si>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</si>
  <si>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</si>
  <si>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</si>
  <si>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</si>
  <si>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</si>
  <si>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</si>
  <si>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</si>
  <si>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</si>
  <si>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</si>
  <si>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</si>
  <si>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</si>
  <si>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</si>
  <si>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</si>
  <si>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</si>
  <si>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</si>
  <si>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</si>
  <si>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</si>
  <si>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</si>
  <si>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</si>
  <si>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</si>
  <si>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</si>
  <si>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</si>
  <si>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</si>
  <si>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</si>
  <si>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</si>
  <si>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</si>
  <si>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</si>
  <si>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</si>
  <si>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</si>
  <si>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</si>
  <si>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</si>
  <si>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</si>
  <si>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</si>
  <si>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</si>
  <si>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</si>
  <si>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</si>
  <si>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</si>
  <si>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</si>
  <si>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</si>
  <si>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</si>
  <si>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</si>
  <si>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熊本県合志市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</si>
  <si>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</si>
  <si>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</si>
  <si>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</si>
  <si>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</si>
  <si>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</si>
  <si>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</si>
  <si>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</si>
  <si>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</si>
  <si>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</si>
  <si>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</si>
  <si>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</si>
  <si>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</si>
  <si>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</si>
  <si>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</si>
  <si>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</si>
  <si>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</si>
  <si>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</si>
  <si>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</si>
  <si>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</si>
  <si>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</si>
  <si>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</si>
  <si>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</si>
  <si>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</si>
  <si>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</si>
  <si>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</si>
  <si>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</si>
  <si>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</si>
  <si>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</si>
  <si>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</si>
  <si>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</si>
  <si>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</si>
  <si>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</si>
  <si>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</si>
  <si>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</si>
  <si>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</si>
  <si>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</si>
  <si>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</si>
  <si>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</si>
  <si>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</si>
  <si>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</si>
  <si>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</si>
  <si>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</si>
  <si>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</si>
  <si>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</si>
  <si>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</si>
  <si>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</si>
  <si>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</si>
  <si>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</si>
  <si>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</si>
  <si>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</si>
  <si>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</si>
  <si>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</si>
  <si>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</si>
  <si>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</si>
  <si>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</si>
  <si>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</si>
  <si>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</si>
  <si>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</si>
  <si>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</si>
  <si>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</si>
  <si>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</si>
  <si>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</si>
  <si>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</si>
  <si>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</si>
  <si>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</si>
  <si>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</si>
  <si>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</si>
  <si>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</si>
  <si>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</si>
  <si>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</si>
  <si>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</si>
  <si>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</si>
  <si>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</si>
  <si>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</si>
  <si>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</si>
  <si>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</si>
  <si>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</si>
  <si>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</si>
  <si>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</si>
  <si>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</si>
  <si>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</si>
  <si>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</si>
  <si>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</si>
  <si>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</si>
  <si>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</si>
  <si>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</si>
  <si>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</si>
  <si>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</si>
  <si>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</si>
  <si>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</si>
  <si>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</si>
  <si>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</si>
  <si>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</si>
  <si>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</si>
  <si>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</si>
  <si>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</si>
  <si>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</si>
  <si>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</si>
  <si>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</si>
  <si>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</si>
  <si>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</si>
  <si>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</si>
  <si>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</si>
  <si>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</si>
  <si>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</si>
  <si>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</si>
  <si>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</si>
  <si>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</si>
  <si>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</si>
  <si>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</si>
  <si>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</si>
  <si>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</si>
  <si>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</si>
  <si>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</si>
  <si>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</si>
  <si>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</si>
  <si>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</si>
  <si>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</si>
  <si>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</si>
  <si>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</si>
  <si>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</si>
  <si>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</si>
  <si>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</si>
  <si>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</si>
  <si>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</si>
  <si>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</si>
  <si>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</si>
  <si>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</si>
  <si>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</si>
  <si>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</si>
  <si>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</si>
  <si>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</si>
  <si>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</si>
  <si>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</si>
  <si>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</si>
  <si>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</si>
  <si>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</si>
  <si>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</si>
  <si>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</si>
  <si>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</si>
  <si>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</si>
  <si>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</si>
  <si>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</si>
  <si>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</si>
  <si>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</si>
  <si>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</si>
  <si>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</si>
  <si>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</si>
  <si>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</si>
  <si>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</si>
  <si>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</si>
  <si>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</si>
  <si>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</si>
  <si>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</si>
  <si>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</si>
  <si>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</si>
  <si>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</si>
  <si>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</si>
  <si>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</si>
  <si>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</si>
  <si>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</si>
  <si>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</si>
  <si>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</si>
  <si>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</si>
  <si>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</si>
  <si>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</si>
  <si>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</si>
  <si>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</si>
  <si>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</si>
  <si>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</si>
  <si>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</si>
  <si>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</si>
  <si>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</si>
  <si>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</si>
  <si>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</si>
  <si>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</si>
  <si>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</si>
  <si>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</si>
  <si>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</si>
  <si>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</si>
  <si>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</si>
  <si>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</si>
  <si>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</si>
  <si>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</si>
  <si>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</si>
  <si>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</si>
  <si>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</si>
  <si>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</si>
  <si>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</si>
  <si>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</si>
  <si>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</si>
  <si>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</si>
  <si>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</si>
  <si>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</si>
  <si>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</si>
  <si>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</si>
  <si>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</si>
  <si>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</si>
  <si>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</si>
  <si>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</si>
  <si>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</si>
  <si>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1.88</t>
  </si>
  <si>
    <t>一般会計</t>
  </si>
  <si>
    <t>水道事業会計</t>
  </si>
  <si>
    <t>下水道事業会計</t>
  </si>
  <si>
    <t>工業用水道事業会計</t>
  </si>
  <si>
    <t>介護保険特別会計</t>
  </si>
  <si>
    <t>国民健康保険特別会計</t>
  </si>
  <si>
    <t>工業団地整備事業特別会計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</si>
  <si>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</si>
  <si>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</si>
  <si>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</si>
  <si>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</si>
  <si>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</si>
  <si>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</si>
  <si>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</si>
  <si>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</si>
  <si>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</si>
  <si>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</si>
  <si>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</si>
  <si>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菊池養生園保健組合</t>
    <rPh sb="0" eb="2">
      <t>キクチ</t>
    </rPh>
    <rPh sb="2" eb="4">
      <t>ヨウジョウ</t>
    </rPh>
    <rPh sb="4" eb="5">
      <t>エン</t>
    </rPh>
    <rPh sb="5" eb="7">
      <t>ホケン</t>
    </rPh>
    <rPh sb="7" eb="9">
      <t>クミアイ</t>
    </rPh>
    <phoneticPr fontId="2"/>
  </si>
  <si>
    <t>菊池環境保全組合</t>
    <rPh sb="0" eb="2">
      <t>キクチ</t>
    </rPh>
    <rPh sb="2" eb="4">
      <t>カンキョウ</t>
    </rPh>
    <rPh sb="4" eb="6">
      <t>ホゼン</t>
    </rPh>
    <rPh sb="6" eb="8">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</si>
  <si>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</si>
  <si>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</si>
  <si>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</si>
  <si>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</si>
  <si>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公共施設整備基金</t>
    <phoneticPr fontId="5"/>
  </si>
  <si>
    <t>地域福祉基金</t>
    <phoneticPr fontId="2"/>
  </si>
  <si>
    <t>小中学校教育環境整備基金</t>
    <phoneticPr fontId="2"/>
  </si>
  <si>
    <t>ふるさと創生基金</t>
    <phoneticPr fontId="2"/>
  </si>
  <si>
    <t>環境整備基金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</si>
</sst>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2656-4D0E-889A-42F36D24EB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34016</c:v>
                </c:pt>
                <c:pt idx="1">
                  <c:v>77225</c:v>
                </c:pt>
                <c:pt idx="2">
                  <c:v>98120</c:v>
                </c:pt>
                <c:pt idx="3">
                  <c:v>29327</c:v>
                </c:pt>
                <c:pt idx="4">
                  <c:v>46013</c:v>
                </c:pt>
              </c:numCache>
            </c:numRef>
          </c:val>
          <c:smooth val="0"/>
          <c:extLst>
            <c:ext xmlns:c16="http://schemas.microsoft.com/office/drawing/2014/chart" uri="{C3380CC4-5D6E-409C-BE32-E72D297353CC}">
              <c16:uniqueId val="{00000001-2656-4D0E-889A-42F36D24EB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9.24</c:v>
                </c:pt>
                <c:pt idx="1">
                  <c:v>5.84</c:v>
                </c:pt>
                <c:pt idx="2">
                  <c:v>10.02</c:v>
                </c:pt>
                <c:pt idx="3">
                  <c:v>8.83</c:v>
                </c:pt>
                <c:pt idx="4">
                  <c:v>9.1199999999999992</c:v>
                </c:pt>
              </c:numCache>
            </c:numRef>
          </c:val>
          <c:extLst>
            <c:ext xmlns:c16="http://schemas.microsoft.com/office/drawing/2014/chart" uri="{C3380CC4-5D6E-409C-BE32-E72D297353CC}">
              <c16:uniqueId val="{00000000-1E1F-42FF-A54D-576E3570B3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27.91</c:v>
                </c:pt>
                <c:pt idx="1">
                  <c:v>27.43</c:v>
                </c:pt>
                <c:pt idx="2">
                  <c:v>22.29</c:v>
                </c:pt>
                <c:pt idx="3">
                  <c:v>23.75</c:v>
                </c:pt>
                <c:pt idx="4">
                  <c:v>28.65</c:v>
                </c:pt>
              </c:numCache>
            </c:numRef>
          </c:val>
          <c:extLst>
            <c:ext xmlns:c16="http://schemas.microsoft.com/office/drawing/2014/chart" uri="{C3380CC4-5D6E-409C-BE32-E72D297353CC}">
              <c16:uniqueId val="{00000001-1E1F-42FF-A54D-576E3570B3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2.44</c:v>
                </c:pt>
                <c:pt idx="1">
                  <c:v>-1.88</c:v>
                </c:pt>
                <c:pt idx="2">
                  <c:v>0.26</c:v>
                </c:pt>
                <c:pt idx="3">
                  <c:v>2.5499999999999998</c:v>
                </c:pt>
                <c:pt idx="4">
                  <c:v>4.3499999999999996</c:v>
                </c:pt>
              </c:numCache>
            </c:numRef>
          </c:val>
          <c:smooth val="0"/>
          <c:extLst>
            <c:ext xmlns:c16="http://schemas.microsoft.com/office/drawing/2014/chart" uri="{C3380CC4-5D6E-409C-BE32-E72D297353CC}">
              <c16:uniqueId val="{00000002-1E1F-42FF-A54D-576E3570B3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90-4839-8616-8F5D9533A3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90-4839-8616-8F5D9533A3A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0.12</c:v>
                </c:pt>
                <c:pt idx="6">
                  <c:v>#N/A</c:v>
                </c:pt>
                <c:pt idx="7">
                  <c:v>0.09</c:v>
                </c:pt>
                <c:pt idx="8">
                  <c:v>#N/A</c:v>
                </c:pt>
                <c:pt idx="9">
                  <c:v>0.03</c:v>
                </c:pt>
              </c:numCache>
            </c:numRef>
          </c:val>
          <c:extLst>
            <c:ext xmlns:c16="http://schemas.microsoft.com/office/drawing/2014/chart" uri="{C3380CC4-5D6E-409C-BE32-E72D297353CC}">
              <c16:uniqueId val="{00000002-6190-4839-8616-8F5D9533A3A1}"/>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1.56</c:v>
                </c:pt>
                <c:pt idx="4">
                  <c:v>#N/A</c:v>
                </c:pt>
                <c:pt idx="5">
                  <c:v>0.12</c:v>
                </c:pt>
                <c:pt idx="6">
                  <c:v>#N/A</c:v>
                </c:pt>
                <c:pt idx="7">
                  <c:v>0.1</c:v>
                </c:pt>
                <c:pt idx="8">
                  <c:v>#N/A</c:v>
                </c:pt>
                <c:pt idx="9">
                  <c:v>0.06</c:v>
                </c:pt>
              </c:numCache>
            </c:numRef>
          </c:val>
          <c:extLst>
            <c:ext xmlns:c16="http://schemas.microsoft.com/office/drawing/2014/chart" uri="{C3380CC4-5D6E-409C-BE32-E72D297353CC}">
              <c16:uniqueId val="{00000003-6190-4839-8616-8F5D9533A3A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0.62</c:v>
                </c:pt>
                <c:pt idx="2">
                  <c:v>#N/A</c:v>
                </c:pt>
                <c:pt idx="3">
                  <c:v>0.04</c:v>
                </c:pt>
                <c:pt idx="4">
                  <c:v>#N/A</c:v>
                </c:pt>
                <c:pt idx="5">
                  <c:v>0.46</c:v>
                </c:pt>
                <c:pt idx="6">
                  <c:v>#N/A</c:v>
                </c:pt>
                <c:pt idx="7">
                  <c:v>0.32</c:v>
                </c:pt>
                <c:pt idx="8">
                  <c:v>#N/A</c:v>
                </c:pt>
                <c:pt idx="9">
                  <c:v>0.38</c:v>
                </c:pt>
              </c:numCache>
            </c:numRef>
          </c:val>
          <c:extLst>
            <c:ext xmlns:c16="http://schemas.microsoft.com/office/drawing/2014/chart" uri="{C3380CC4-5D6E-409C-BE32-E72D297353CC}">
              <c16:uniqueId val="{00000004-6190-4839-8616-8F5D9533A3A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1.32</c:v>
                </c:pt>
                <c:pt idx="2">
                  <c:v>#N/A</c:v>
                </c:pt>
                <c:pt idx="3">
                  <c:v>1</c:v>
                </c:pt>
                <c:pt idx="4">
                  <c:v>#N/A</c:v>
                </c:pt>
                <c:pt idx="5">
                  <c:v>0.98</c:v>
                </c:pt>
                <c:pt idx="6">
                  <c:v>#N/A</c:v>
                </c:pt>
                <c:pt idx="7">
                  <c:v>1.78</c:v>
                </c:pt>
                <c:pt idx="8">
                  <c:v>#N/A</c:v>
                </c:pt>
                <c:pt idx="9">
                  <c:v>0.77</c:v>
                </c:pt>
              </c:numCache>
            </c:numRef>
          </c:val>
          <c:extLst>
            <c:ext xmlns:c16="http://schemas.microsoft.com/office/drawing/2014/chart" uri="{C3380CC4-5D6E-409C-BE32-E72D297353CC}">
              <c16:uniqueId val="{00000005-6190-4839-8616-8F5D9533A3A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3.95</c:v>
                </c:pt>
                <c:pt idx="2">
                  <c:v>#N/A</c:v>
                </c:pt>
                <c:pt idx="3">
                  <c:v>3.89</c:v>
                </c:pt>
                <c:pt idx="4">
                  <c:v>#N/A</c:v>
                </c:pt>
                <c:pt idx="5">
                  <c:v>3.89</c:v>
                </c:pt>
                <c:pt idx="6">
                  <c:v>#N/A</c:v>
                </c:pt>
                <c:pt idx="7">
                  <c:v>3.76</c:v>
                </c:pt>
                <c:pt idx="8">
                  <c:v>#N/A</c:v>
                </c:pt>
                <c:pt idx="9">
                  <c:v>3.98</c:v>
                </c:pt>
              </c:numCache>
            </c:numRef>
          </c:val>
          <c:extLst>
            <c:ext xmlns:c16="http://schemas.microsoft.com/office/drawing/2014/chart" uri="{C3380CC4-5D6E-409C-BE32-E72D297353CC}">
              <c16:uniqueId val="{00000006-6190-4839-8616-8F5D9533A3A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5.13</c:v>
                </c:pt>
                <c:pt idx="2">
                  <c:v>#N/A</c:v>
                </c:pt>
                <c:pt idx="3">
                  <c:v>5.35</c:v>
                </c:pt>
                <c:pt idx="4">
                  <c:v>#N/A</c:v>
                </c:pt>
                <c:pt idx="5">
                  <c:v>5.19</c:v>
                </c:pt>
                <c:pt idx="6">
                  <c:v>#N/A</c:v>
                </c:pt>
                <c:pt idx="7">
                  <c:v>4.3899999999999997</c:v>
                </c:pt>
                <c:pt idx="8">
                  <c:v>#N/A</c:v>
                </c:pt>
                <c:pt idx="9">
                  <c:v>6.27</c:v>
                </c:pt>
              </c:numCache>
            </c:numRef>
          </c:val>
          <c:extLst>
            <c:ext xmlns:c16="http://schemas.microsoft.com/office/drawing/2014/chart" uri="{C3380CC4-5D6E-409C-BE32-E72D297353CC}">
              <c16:uniqueId val="{00000007-6190-4839-8616-8F5D9533A3A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11.11</c:v>
                </c:pt>
                <c:pt idx="2">
                  <c:v>#N/A</c:v>
                </c:pt>
                <c:pt idx="3">
                  <c:v>11.56</c:v>
                </c:pt>
                <c:pt idx="4">
                  <c:v>#N/A</c:v>
                </c:pt>
                <c:pt idx="5">
                  <c:v>12.36</c:v>
                </c:pt>
                <c:pt idx="6">
                  <c:v>#N/A</c:v>
                </c:pt>
                <c:pt idx="7">
                  <c:v>10.77</c:v>
                </c:pt>
                <c:pt idx="8">
                  <c:v>#N/A</c:v>
                </c:pt>
                <c:pt idx="9">
                  <c:v>8.1</c:v>
                </c:pt>
              </c:numCache>
            </c:numRef>
          </c:val>
          <c:extLst>
            <c:ext xmlns:c16="http://schemas.microsoft.com/office/drawing/2014/chart" uri="{C3380CC4-5D6E-409C-BE32-E72D297353CC}">
              <c16:uniqueId val="{00000008-6190-4839-8616-8F5D9533A3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9.23</c:v>
                </c:pt>
                <c:pt idx="2">
                  <c:v>#N/A</c:v>
                </c:pt>
                <c:pt idx="3">
                  <c:v>5.83</c:v>
                </c:pt>
                <c:pt idx="4">
                  <c:v>#N/A</c:v>
                </c:pt>
                <c:pt idx="5">
                  <c:v>10.01</c:v>
                </c:pt>
                <c:pt idx="6">
                  <c:v>#N/A</c:v>
                </c:pt>
                <c:pt idx="7">
                  <c:v>8.82</c:v>
                </c:pt>
                <c:pt idx="8">
                  <c:v>#N/A</c:v>
                </c:pt>
                <c:pt idx="9">
                  <c:v>9.11</c:v>
                </c:pt>
              </c:numCache>
            </c:numRef>
          </c:val>
          <c:extLst>
            <c:ext xmlns:c16="http://schemas.microsoft.com/office/drawing/2014/chart" uri="{C3380CC4-5D6E-409C-BE32-E72D297353CC}">
              <c16:uniqueId val="{00000009-6190-4839-8616-8F5D9533A3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1606</c:v>
                </c:pt>
                <c:pt idx="5">
                  <c:v>1795</c:v>
                </c:pt>
                <c:pt idx="8">
                  <c:v>2024</c:v>
                </c:pt>
                <c:pt idx="11">
                  <c:v>2061</c:v>
                </c:pt>
                <c:pt idx="14">
                  <c:v>2075</c:v>
                </c:pt>
              </c:numCache>
            </c:numRef>
          </c:val>
          <c:extLst>
            <c:ext xmlns:c16="http://schemas.microsoft.com/office/drawing/2014/chart" uri="{C3380CC4-5D6E-409C-BE32-E72D297353CC}">
              <c16:uniqueId val="{00000000-4307-4234-B28F-EF4FC0AD09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4307-4234-B28F-EF4FC0AD09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65</c:v>
                </c:pt>
                <c:pt idx="3">
                  <c:v>64</c:v>
                </c:pt>
                <c:pt idx="6">
                  <c:v>64</c:v>
                </c:pt>
                <c:pt idx="9">
                  <c:v>65</c:v>
                </c:pt>
                <c:pt idx="12">
                  <c:v>0</c:v>
                </c:pt>
              </c:numCache>
            </c:numRef>
          </c:val>
          <c:extLst>
            <c:ext xmlns:c16="http://schemas.microsoft.com/office/drawing/2014/chart" uri="{C3380CC4-5D6E-409C-BE32-E72D297353CC}">
              <c16:uniqueId val="{00000002-4307-4234-B28F-EF4FC0AD09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184</c:v>
                </c:pt>
                <c:pt idx="3">
                  <c:v>81</c:v>
                </c:pt>
                <c:pt idx="6">
                  <c:v>61</c:v>
                </c:pt>
                <c:pt idx="9">
                  <c:v>103</c:v>
                </c:pt>
                <c:pt idx="12">
                  <c:v>99</c:v>
                </c:pt>
              </c:numCache>
            </c:numRef>
          </c:val>
          <c:extLst>
            <c:ext xmlns:c16="http://schemas.microsoft.com/office/drawing/2014/chart" uri="{C3380CC4-5D6E-409C-BE32-E72D297353CC}">
              <c16:uniqueId val="{00000003-4307-4234-B28F-EF4FC0AD09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449</c:v>
                </c:pt>
                <c:pt idx="3">
                  <c:v>492</c:v>
                </c:pt>
                <c:pt idx="6">
                  <c:v>477</c:v>
                </c:pt>
                <c:pt idx="9">
                  <c:v>479</c:v>
                </c:pt>
                <c:pt idx="12">
                  <c:v>400</c:v>
                </c:pt>
              </c:numCache>
            </c:numRef>
          </c:val>
          <c:extLst>
            <c:ext xmlns:c16="http://schemas.microsoft.com/office/drawing/2014/chart" uri="{C3380CC4-5D6E-409C-BE32-E72D297353CC}">
              <c16:uniqueId val="{00000004-4307-4234-B28F-EF4FC0AD09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07-4234-B28F-EF4FC0AD09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07-4234-B28F-EF4FC0AD09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1705</c:v>
                </c:pt>
                <c:pt idx="3">
                  <c:v>1850</c:v>
                </c:pt>
                <c:pt idx="6">
                  <c:v>2204</c:v>
                </c:pt>
                <c:pt idx="9">
                  <c:v>2354</c:v>
                </c:pt>
                <c:pt idx="12">
                  <c:v>2464</c:v>
                </c:pt>
              </c:numCache>
            </c:numRef>
          </c:val>
          <c:extLst>
            <c:ext xmlns:c16="http://schemas.microsoft.com/office/drawing/2014/chart" uri="{C3380CC4-5D6E-409C-BE32-E72D297353CC}">
              <c16:uniqueId val="{00000007-4307-4234-B28F-EF4FC0AD09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797</c:v>
                </c:pt>
                <c:pt idx="2">
                  <c:v>#N/A</c:v>
                </c:pt>
                <c:pt idx="3">
                  <c:v>#N/A</c:v>
                </c:pt>
                <c:pt idx="4">
                  <c:v>693</c:v>
                </c:pt>
                <c:pt idx="5">
                  <c:v>#N/A</c:v>
                </c:pt>
                <c:pt idx="6">
                  <c:v>#N/A</c:v>
                </c:pt>
                <c:pt idx="7">
                  <c:v>783</c:v>
                </c:pt>
                <c:pt idx="8">
                  <c:v>#N/A</c:v>
                </c:pt>
                <c:pt idx="9">
                  <c:v>#N/A</c:v>
                </c:pt>
                <c:pt idx="10">
                  <c:v>941</c:v>
                </c:pt>
                <c:pt idx="11">
                  <c:v>#N/A</c:v>
                </c:pt>
                <c:pt idx="12">
                  <c:v>#N/A</c:v>
                </c:pt>
                <c:pt idx="13">
                  <c:v>888</c:v>
                </c:pt>
                <c:pt idx="14">
                  <c:v>#N/A</c:v>
                </c:pt>
              </c:numCache>
            </c:numRef>
          </c:val>
          <c:smooth val="0"/>
          <c:extLst>
            <c:ext xmlns:c16="http://schemas.microsoft.com/office/drawing/2014/chart" uri="{C3380CC4-5D6E-409C-BE32-E72D297353CC}">
              <c16:uniqueId val="{00000008-4307-4234-B28F-EF4FC0AD09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20776</c:v>
                </c:pt>
                <c:pt idx="5">
                  <c:v>22253</c:v>
                </c:pt>
                <c:pt idx="8">
                  <c:v>23861</c:v>
                </c:pt>
                <c:pt idx="11">
                  <c:v>23262</c:v>
                </c:pt>
                <c:pt idx="14">
                  <c:v>22379</c:v>
                </c:pt>
              </c:numCache>
            </c:numRef>
          </c:val>
          <c:extLst>
            <c:ext xmlns:c16="http://schemas.microsoft.com/office/drawing/2014/chart" uri="{C3380CC4-5D6E-409C-BE32-E72D297353CC}">
              <c16:uniqueId val="{00000000-9A70-459F-BC65-AFEFAFCF89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538</c:v>
                </c:pt>
                <c:pt idx="5">
                  <c:v>477</c:v>
                </c:pt>
                <c:pt idx="8">
                  <c:v>417</c:v>
                </c:pt>
                <c:pt idx="11">
                  <c:v>328</c:v>
                </c:pt>
                <c:pt idx="14">
                  <c:v>247</c:v>
                </c:pt>
              </c:numCache>
            </c:numRef>
          </c:val>
          <c:extLst>
            <c:ext xmlns:c16="http://schemas.microsoft.com/office/drawing/2014/chart" uri="{C3380CC4-5D6E-409C-BE32-E72D297353CC}">
              <c16:uniqueId val="{00000001-9A70-459F-BC65-AFEFAFCF89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8821</c:v>
                </c:pt>
                <c:pt idx="5">
                  <c:v>9093</c:v>
                </c:pt>
                <c:pt idx="8">
                  <c:v>7881</c:v>
                </c:pt>
                <c:pt idx="11">
                  <c:v>8750</c:v>
                </c:pt>
                <c:pt idx="14">
                  <c:v>9715</c:v>
                </c:pt>
              </c:numCache>
            </c:numRef>
          </c:val>
          <c:extLst>
            <c:ext xmlns:c16="http://schemas.microsoft.com/office/drawing/2014/chart" uri="{C3380CC4-5D6E-409C-BE32-E72D297353CC}">
              <c16:uniqueId val="{00000002-9A70-459F-BC65-AFEFAFCF89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70-459F-BC65-AFEFAFCF89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70-459F-BC65-AFEFAFCF89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70-459F-BC65-AFEFAFCF89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70-459F-BC65-AFEFAFCF89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443</c:v>
                </c:pt>
                <c:pt idx="3">
                  <c:v>1021</c:v>
                </c:pt>
                <c:pt idx="6">
                  <c:v>3706</c:v>
                </c:pt>
                <c:pt idx="9">
                  <c:v>4409</c:v>
                </c:pt>
                <c:pt idx="12">
                  <c:v>4378</c:v>
                </c:pt>
              </c:numCache>
            </c:numRef>
          </c:val>
          <c:extLst>
            <c:ext xmlns:c16="http://schemas.microsoft.com/office/drawing/2014/chart" uri="{C3380CC4-5D6E-409C-BE32-E72D297353CC}">
              <c16:uniqueId val="{00000007-9A70-459F-BC65-AFEFAFCF89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3434</c:v>
                </c:pt>
                <c:pt idx="3">
                  <c:v>3627</c:v>
                </c:pt>
                <c:pt idx="6">
                  <c:v>4968</c:v>
                </c:pt>
                <c:pt idx="9">
                  <c:v>5095</c:v>
                </c:pt>
                <c:pt idx="12">
                  <c:v>4935</c:v>
                </c:pt>
              </c:numCache>
            </c:numRef>
          </c:val>
          <c:extLst>
            <c:ext xmlns:c16="http://schemas.microsoft.com/office/drawing/2014/chart" uri="{C3380CC4-5D6E-409C-BE32-E72D297353CC}">
              <c16:uniqueId val="{00000008-9A70-459F-BC65-AFEFAFCF89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193</c:v>
                </c:pt>
                <c:pt idx="3">
                  <c:v>129</c:v>
                </c:pt>
                <c:pt idx="6">
                  <c:v>65</c:v>
                </c:pt>
                <c:pt idx="9">
                  <c:v>0</c:v>
                </c:pt>
                <c:pt idx="12">
                  <c:v>0</c:v>
                </c:pt>
              </c:numCache>
            </c:numRef>
          </c:val>
          <c:extLst>
            <c:ext xmlns:c16="http://schemas.microsoft.com/office/drawing/2014/chart" uri="{C3380CC4-5D6E-409C-BE32-E72D297353CC}">
              <c16:uniqueId val="{00000009-9A70-459F-BC65-AFEFAFCF89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19552</c:v>
                </c:pt>
                <c:pt idx="3">
                  <c:v>21355</c:v>
                </c:pt>
                <c:pt idx="6">
                  <c:v>23105</c:v>
                </c:pt>
                <c:pt idx="9">
                  <c:v>22061</c:v>
                </c:pt>
                <c:pt idx="12">
                  <c:v>20960</c:v>
                </c:pt>
              </c:numCache>
            </c:numRef>
          </c:val>
          <c:extLst>
            <c:ext xmlns:c16="http://schemas.microsoft.com/office/drawing/2014/chart" uri="{C3380CC4-5D6E-409C-BE32-E72D297353CC}">
              <c16:uniqueId val="{0000000A-9A70-459F-BC65-AFEFAFCF89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70-459F-BC65-AFEFAFCF89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3018</c:v>
                </c:pt>
                <c:pt idx="1">
                  <c:v>3460</c:v>
                </c:pt>
                <c:pt idx="2">
                  <c:v>4069</c:v>
                </c:pt>
              </c:numCache>
            </c:numRef>
          </c:val>
          <c:extLst>
            <c:ext xmlns:c16="http://schemas.microsoft.com/office/drawing/2014/chart" uri="{C3380CC4-5D6E-409C-BE32-E72D297353CC}">
              <c16:uniqueId val="{00000000-EAC4-4160-B561-7F9F0B3783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987</c:v>
                </c:pt>
                <c:pt idx="1">
                  <c:v>988</c:v>
                </c:pt>
                <c:pt idx="2">
                  <c:v>790</c:v>
                </c:pt>
              </c:numCache>
            </c:numRef>
          </c:val>
          <c:extLst>
            <c:ext xmlns:c16="http://schemas.microsoft.com/office/drawing/2014/chart" uri="{C3380CC4-5D6E-409C-BE32-E72D297353CC}">
              <c16:uniqueId val="{00000001-EAC4-4160-B561-7F9F0B3783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2764</c:v>
                </c:pt>
                <c:pt idx="1">
                  <c:v>3112</c:v>
                </c:pt>
                <c:pt idx="2">
                  <c:v>3428</c:v>
                </c:pt>
              </c:numCache>
            </c:numRef>
          </c:val>
          <c:extLst>
            <c:ext xmlns:c16="http://schemas.microsoft.com/office/drawing/2014/chart" uri="{C3380CC4-5D6E-409C-BE32-E72D297353CC}">
              <c16:uniqueId val="{00000002-EAC4-4160-B561-7F9F0B3783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の増の要因は、合志楓の森小中学校分の元利償還金の増と考えられる。今後、災害復旧事業などで借入れている起債の償還が満了することにより、元利償還金は減少することが見込まれるが、大規模な普通建設事業が計画されているため、市債発行については慎重に行い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と比較し一般会計等に係る地方債の現在高は減となっている。令和２年度までは借入額が増加傾向であったため現在高も増加していたが、合志楓の森小中学校建設工事が完了したこともあり、令和３年度からは借入額が減少したため現在高についても減少することとなった。</a:t>
          </a:r>
        </a:p>
        <a:p>
          <a:r>
            <a:rPr kumimoji="1" lang="ja-JP" altLang="en-US" sz="1400">
              <a:latin typeface="ＭＳ ゴシック" pitchFamily="49" charset="-128"/>
              <a:ea typeface="ＭＳ ゴシック" pitchFamily="49" charset="-128"/>
            </a:rPr>
            <a:t>公営企業債等繰入見込額の減は、下水道事業会計の将来負担額の減が主な原因である。</a:t>
          </a:r>
        </a:p>
        <a:p>
          <a:r>
            <a:rPr kumimoji="1" lang="ja-JP" altLang="en-US" sz="1400">
              <a:latin typeface="ＭＳ ゴシック" pitchFamily="49" charset="-128"/>
              <a:ea typeface="ＭＳ ゴシック" pitchFamily="49" charset="-128"/>
            </a:rPr>
            <a:t>将来負担比率は、これらの要因により、今年度は指標はないが、今後、組合等負担額の増、充当可能基金の減が予想されることから、より一層健全な財政運営に努める。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熊本県合志市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財政調整基金については、決算剰余金の増加や人口増等に伴う市税の増加により取崩額が減少したことから増となった。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また、減債基金については、元利償還金の返済に充てるため取り崩したことで減となったが、小中学校教育整備基金を積み立てたため、全体的に増加することとなった。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今後は、「公共施設整備基金」を公共施設の建設や維持管理・更新費用に活用する予定のため、基金残高は減となる予定である。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・ふるさと創生基金は、市民が行う自主調査研究又は研修事業に参加するものの経費の一部を補助し、地域活性化、教育、福祉又は産業の振興を図るための基金。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ボランティア活動の促進、高齢者の保健福祉の増進、障害者の社会参加の促進及び児童福祉の向上を目的とした民間団体及び住民組織の創意と工夫を凝らした自主的な活動を支援、促進及び調査研究等の経費に充て、地域福祉の促進を図るための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・水と土保全基金は、市のため池、農業用排水路等土地改良施設の多面的機能を適正に発揮させるための集落共同活動の強化に対する支援事業を行うための基金。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・環境整備基金は、菊池環境保全組合廃棄物処理施設の周辺地域の環境整備に要する経費の財源に充てるための基金。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・森林環境譲与税基金は、国からの森林環境譲与税を財源とし、本市における森林整備及びその促進に要する資金に充てるための基金。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・小中学校教育整備基金は、小中学校における教育環境の整備に要する経費に充てるための基金。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環境整備基金については、新環境工場周辺工事（普通建設事業費）に充てるため取り崩したことで減となった。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公共施設整備基金は、今後の維持管理・更新費用が必要となる予定のため今後も積立をしていく予定である。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決算剰余金の増加や人口増等に伴う市税の増加により取崩額が減少したことから増となった。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今後は、人口増や建設事業等により支出が増える見込であり、財政調整基金からの繰入れにより賄う必要があるため、基金残高は徐々に目減りしていく予定である。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地方債の償還に充てるため基金を取り崩ししたことにより減となった。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今後は、償還額が増える見込みであるため基金の活用を増やしていく予定である。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64,474
64,059
53.19
29,030,890
27,411,117
1,294,957
14,202,450
20,960,389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も昨年同様、類似団体の平均を下回っている。基準財政収入額においては人口増による課税対象者の増により地方税の増となったが、基準財政需要額における社会福祉費や消防費も伸びたため、昨年度と比較してわずかに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低い水準となった。主な要因として、地方税や地方消費税、地方交付税等の増が挙げられる。個々の事業について、住民のニーズを踏まえた上で内容を精査するとともに、事務事業の見直し等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62</xdr:row>
      <xdr:rowOff>4233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64140"/>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4233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3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3413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159596</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1804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114317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類似団体との比較では、類似団体平均を</a:t>
          </a:r>
          <a:r>
            <a:rPr kumimoji="1" lang="en-US" altLang="ja-JP" sz="1300">
              <a:latin typeface="ＭＳ Ｐゴシック" panose="020B0600070205080204" pitchFamily="50" charset="-128"/>
              <a:ea typeface="ＭＳ Ｐゴシック" panose="020B0600070205080204" pitchFamily="50" charset="-128"/>
            </a:rPr>
            <a:t>29,267</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特に人件費については、人口千人当たりの職員数が類似団体と比較して少ないことが要因のひとつとなっている。また、物件費についても、図書館の指定管理者委託制度の導入等により人件費の削減効果が表れている。</a:t>
          </a:r>
        </a:p>
        <a:p>
          <a:r>
            <a:rPr kumimoji="1" lang="ja-JP" altLang="en-US" sz="1300">
              <a:latin typeface="ＭＳ Ｐゴシック" panose="020B0600070205080204" pitchFamily="50" charset="-128"/>
              <a:ea typeface="ＭＳ Ｐゴシック" panose="020B0600070205080204" pitchFamily="50" charset="-128"/>
            </a:rPr>
            <a:t>引き続き、定員管理の徹底と事務事業の見直し等により経費の削減に努める。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147617</xdr:rowOff>
    </xdr:from>
    <xdr:to>
      <xdr:col>23</xdr:col>
      <xdr:colOff>133350</xdr:colOff>
      <xdr:row>89</xdr:row>
      <xdr:rowOff>118769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206517"/>
          <a:ext cx="0" cy="1171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90846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118769</xdr:rowOff>
    </xdr:from>
    <xdr:to>
      <xdr:col>24</xdr:col>
      <xdr:colOff>12700</xdr:colOff>
      <xdr:row>89</xdr:row>
      <xdr:rowOff>118769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7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62544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94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147617</xdr:rowOff>
    </xdr:from>
    <xdr:to>
      <xdr:col>24</xdr:col>
      <xdr:colOff>12700</xdr:colOff>
      <xdr:row>82</xdr:row>
      <xdr:rowOff>147617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2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167500</xdr:rowOff>
    </xdr:from>
    <xdr:to>
      <xdr:col>23</xdr:col>
      <xdr:colOff>133350</xdr:colOff>
      <xdr:row>83</xdr:row>
      <xdr:rowOff>31369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6400"/>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18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44523</xdr:rowOff>
    </xdr:from>
    <xdr:to>
      <xdr:col>23</xdr:col>
      <xdr:colOff>184150</xdr:colOff>
      <xdr:row>84</xdr:row>
      <xdr:rowOff>146123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138649</xdr:rowOff>
    </xdr:from>
    <xdr:to>
      <xdr:col>19</xdr:col>
      <xdr:colOff>133350</xdr:colOff>
      <xdr:row>82</xdr:row>
      <xdr:rowOff>167500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7549"/>
          <a:ext cx="889000" cy="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12809</xdr:rowOff>
    </xdr:from>
    <xdr:to>
      <xdr:col>19</xdr:col>
      <xdr:colOff>184150</xdr:colOff>
      <xdr:row>84</xdr:row>
      <xdr:rowOff>114409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1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99186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00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29493</xdr:rowOff>
    </xdr:from>
    <xdr:to>
      <xdr:col>15</xdr:col>
      <xdr:colOff>82550</xdr:colOff>
      <xdr:row>82</xdr:row>
      <xdr:rowOff>138649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8839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119196</xdr:rowOff>
    </xdr:from>
    <xdr:to>
      <xdr:col>15</xdr:col>
      <xdr:colOff>133350</xdr:colOff>
      <xdr:row>84</xdr:row>
      <xdr:rowOff>49346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4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34123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3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4446</xdr:rowOff>
    </xdr:from>
    <xdr:to>
      <xdr:col>11</xdr:col>
      <xdr:colOff>31750</xdr:colOff>
      <xdr:row>82</xdr:row>
      <xdr:rowOff>29493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63346"/>
          <a:ext cx="8890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27798</xdr:rowOff>
    </xdr:from>
    <xdr:to>
      <xdr:col>11</xdr:col>
      <xdr:colOff>82550</xdr:colOff>
      <xdr:row>83</xdr:row>
      <xdr:rowOff>129398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114175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168949</xdr:rowOff>
    </xdr:from>
    <xdr:to>
      <xdr:col>7</xdr:col>
      <xdr:colOff>31750</xdr:colOff>
      <xdr:row>83</xdr:row>
      <xdr:rowOff>99099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83876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1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152019</xdr:rowOff>
    </xdr:from>
    <xdr:to>
      <xdr:col>23</xdr:col>
      <xdr:colOff>184150</xdr:colOff>
      <xdr:row>83</xdr:row>
      <xdr:rowOff>82169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73296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3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116700</xdr:rowOff>
    </xdr:from>
    <xdr:to>
      <xdr:col>19</xdr:col>
      <xdr:colOff>184150</xdr:colOff>
      <xdr:row>83</xdr:row>
      <xdr:rowOff>46850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57027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87849</xdr:rowOff>
    </xdr:from>
    <xdr:to>
      <xdr:col>15</xdr:col>
      <xdr:colOff>133350</xdr:colOff>
      <xdr:row>83</xdr:row>
      <xdr:rowOff>17999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28176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1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150143</xdr:rowOff>
    </xdr:from>
    <xdr:to>
      <xdr:col>11</xdr:col>
      <xdr:colOff>82550</xdr:colOff>
      <xdr:row>82</xdr:row>
      <xdr:rowOff>80293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90470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125096</xdr:rowOff>
    </xdr:from>
    <xdr:to>
      <xdr:col>7</xdr:col>
      <xdr:colOff>31750</xdr:colOff>
      <xdr:row>82</xdr:row>
      <xdr:rowOff>55246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65423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類似団体の平均を下回っており、昨年度と大きな変化はなかった。</a:t>
          </a:r>
        </a:p>
        <a:p>
          <a:r>
            <a:rPr kumimoji="1" lang="ja-JP" altLang="en-US" sz="1300">
              <a:latin typeface="ＭＳ Ｐゴシック" panose="020B0600070205080204" pitchFamily="50" charset="-128"/>
              <a:ea typeface="ＭＳ Ｐゴシック" panose="020B0600070205080204" pitchFamily="50" charset="-128"/>
            </a:rPr>
            <a:t>引き続き、給与・各種手当の見直しを行う等、より一層の給与の適正化に努める。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人口の増加に伴い、職員数も増加している。類似団体内順位５位と定員管理の成果がうかがえる。また、類似団体平均と比較しても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人少ない。</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9843</xdr:rowOff>
    </xdr:from>
    <xdr:to>
      <xdr:col>81</xdr:col>
      <xdr:colOff>44450</xdr:colOff>
      <xdr:row>59</xdr:row>
      <xdr:rowOff>13864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2539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13864</xdr:rowOff>
    </xdr:from>
    <xdr:to>
      <xdr:col>77</xdr:col>
      <xdr:colOff>44450</xdr:colOff>
      <xdr:row>59</xdr:row>
      <xdr:rowOff>23919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2941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23919</xdr:rowOff>
    </xdr:from>
    <xdr:to>
      <xdr:col>72</xdr:col>
      <xdr:colOff>203200</xdr:colOff>
      <xdr:row>59</xdr:row>
      <xdr:rowOff>37994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3946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17886</xdr:rowOff>
    </xdr:from>
    <xdr:to>
      <xdr:col>68</xdr:col>
      <xdr:colOff>152400</xdr:colOff>
      <xdr:row>59</xdr:row>
      <xdr:rowOff>37994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334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130493</xdr:rowOff>
    </xdr:from>
    <xdr:to>
      <xdr:col>81</xdr:col>
      <xdr:colOff>95250</xdr:colOff>
      <xdr:row>59</xdr:row>
      <xdr:rowOff>60643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147020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1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134514</xdr:rowOff>
    </xdr:from>
    <xdr:to>
      <xdr:col>77</xdr:col>
      <xdr:colOff>95250</xdr:colOff>
      <xdr:row>59</xdr:row>
      <xdr:rowOff>64664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74841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4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144569</xdr:rowOff>
    </xdr:from>
    <xdr:to>
      <xdr:col>73</xdr:col>
      <xdr:colOff>44450</xdr:colOff>
      <xdr:row>59</xdr:row>
      <xdr:rowOff>74719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158644</xdr:rowOff>
    </xdr:from>
    <xdr:to>
      <xdr:col>68</xdr:col>
      <xdr:colOff>203200</xdr:colOff>
      <xdr:row>59</xdr:row>
      <xdr:rowOff>88794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98971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7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138536</xdr:rowOff>
    </xdr:from>
    <xdr:to>
      <xdr:col>64</xdr:col>
      <xdr:colOff>152400</xdr:colOff>
      <xdr:row>59</xdr:row>
      <xdr:rowOff>68686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78863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ポイント上回ったが、類似団体比較の平均を上回っている。</a:t>
          </a:r>
        </a:p>
        <a:p>
          <a:r>
            <a:rPr kumimoji="1" lang="ja-JP" altLang="en-US" sz="1300">
              <a:latin typeface="ＭＳ Ｐゴシック" panose="020B0600070205080204" pitchFamily="50" charset="-128"/>
              <a:ea typeface="ＭＳ Ｐゴシック" panose="020B0600070205080204" pitchFamily="50" charset="-128"/>
            </a:rPr>
            <a:t>今後は、合志楓の森小中学校の増築に伴う借入の償還額の増加等が見込まれる。地方債発行額を抑制するなど起債に大きく頼ることのない財政運営に努める。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124460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217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2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92287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11854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前年度に引き続き、充当可能財源が将来負担額を上回り、将来負担比率の指標はなかった。</a:t>
          </a:r>
        </a:p>
        <a:p>
          <a:r>
            <a:rPr kumimoji="1" lang="ja-JP" altLang="en-US" sz="1300">
              <a:latin typeface="ＭＳ Ｐゴシック" panose="020B0600070205080204" pitchFamily="50" charset="-128"/>
              <a:ea typeface="ＭＳ Ｐゴシック" panose="020B0600070205080204" pitchFamily="50" charset="-128"/>
            </a:rPr>
            <a:t>引き続き、事業内容を見極めながら、起債にあたっては交付税措置率の高い地方債の活用（新発債を抑制する）等、後年度の負担の軽減に努める。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64,474
64,059
53.19
29,030,890
27,411,117
1,294,957
14,202,450
20,960,389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類似団体内平均値や全国平均より下回っている。要因としては市営の保育所がないことやごみ処理業務、消防業務を民間委託及び一部事務組合で行っていることなどが挙げられる。</a:t>
          </a:r>
        </a:p>
        <a:p>
          <a:r>
            <a:rPr kumimoji="1" lang="ja-JP" altLang="en-US" sz="1100">
              <a:latin typeface="ＭＳ Ｐゴシック" panose="020B0600070205080204" pitchFamily="50" charset="-128"/>
              <a:ea typeface="ＭＳ Ｐゴシック" panose="020B0600070205080204" pitchFamily="50" charset="-128"/>
            </a:rPr>
            <a:t>今後はこれらの人件費に準ずる繰出金等の支出や定員管理とあわせてさらに抑制していく必要がある。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10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物件費は、類似団体内平均値を下回っている。前年度より増加した要因としてはふるさと納税事務委託や教育用電子機器借上料等の増が影響していると考えられる。今後も物件費は伸びていく傾向にある。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94996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9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37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76708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37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76708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112285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や全国平均を上回っている。要因としては、若い世帯の転入増による学校や子育てにおける経費の増加、高齢化による介護、医療費の増加、生活保護関連費の増、各種福祉サービス費の増などによるものと考えられる。今後は自己負担割合の見直しやサービスの廃止統合等も検討し、抑制を更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85090</xdr:rowOff>
    </xdr:from>
    <xdr:to>
      <xdr:col>24</xdr:col>
      <xdr:colOff>25400</xdr:colOff>
      <xdr:row>57</xdr:row>
      <xdr:rowOff>153670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57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153670</xdr:rowOff>
    </xdr:from>
    <xdr:to>
      <xdr:col>19</xdr:col>
      <xdr:colOff>187325</xdr:colOff>
      <xdr:row>58</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2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34290</xdr:rowOff>
    </xdr:from>
    <xdr:to>
      <xdr:col>24</xdr:col>
      <xdr:colOff>76200</xdr:colOff>
      <xdr:row>57</xdr:row>
      <xdr:rowOff>135890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102870</xdr:rowOff>
    </xdr:from>
    <xdr:to>
      <xdr:col>20</xdr:col>
      <xdr:colOff>38100</xdr:colOff>
      <xdr:row>58</xdr:row>
      <xdr:rowOff>33020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17797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や全国平均を下回っている。主な要因としては経常経費に大きな変化はみられないが、歳入側で地方税等の経常一般財源等が伸び、経常収支比率が下がったことが影響していると考えら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55</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86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01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6350</xdr:rowOff>
    </xdr:from>
    <xdr:to>
      <xdr:col>82</xdr:col>
      <xdr:colOff>158750</xdr:colOff>
      <xdr:row>55</xdr:row>
      <xdr:rowOff>107950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22877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120650</xdr:rowOff>
    </xdr:from>
    <xdr:to>
      <xdr:col>69</xdr:col>
      <xdr:colOff>142875</xdr:colOff>
      <xdr:row>56</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60977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前年度と比較し減少しており、類似団体内平均値を下回っている。主な要因としては、広域連合など一部組合への負担金等の減が考えられる。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17272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300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類似団体内平均値を上回っている。これまで、平成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年度に繰り上げ償還を行うなど起債残高の抑制をしてきた。合志楓の森小中学校分の元金償還などが始まり元金償還金が</a:t>
          </a:r>
          <a:r>
            <a:rPr kumimoji="1" lang="en-US" altLang="ja-JP" sz="1100">
              <a:latin typeface="ＭＳ Ｐゴシック" panose="020B0600070205080204" pitchFamily="50" charset="-128"/>
              <a:ea typeface="ＭＳ Ｐゴシック" panose="020B0600070205080204" pitchFamily="50" charset="-128"/>
            </a:rPr>
            <a:t>117,198</a:t>
          </a:r>
          <a:r>
            <a:rPr kumimoji="1" lang="ja-JP" altLang="en-US" sz="1100">
              <a:latin typeface="ＭＳ Ｐゴシック" panose="020B0600070205080204" pitchFamily="50" charset="-128"/>
              <a:ea typeface="ＭＳ Ｐゴシック" panose="020B0600070205080204" pitchFamily="50" charset="-128"/>
            </a:rPr>
            <a:t>千円増となったことで、公債費としては増加したが、他の費目との割合により構成率としては減となった。</a:t>
          </a:r>
        </a:p>
        <a:p>
          <a:r>
            <a:rPr kumimoji="1" lang="ja-JP" altLang="en-US" sz="1100">
              <a:latin typeface="ＭＳ Ｐゴシック" panose="020B0600070205080204" pitchFamily="50" charset="-128"/>
              <a:ea typeface="ＭＳ Ｐゴシック" panose="020B0600070205080204" pitchFamily="50" charset="-128"/>
            </a:rPr>
            <a:t>今後、災害復旧事業などで借入れている起債の償還が満了することにより、元利償還金は減少することが見込まれるが、大規模な普通建設事業が計画されているため、市債発行については慎重に行い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129287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126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129287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03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21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類似団体内平均値や全国平均より下回っている。</a:t>
          </a:r>
        </a:p>
        <a:p>
          <a:r>
            <a:rPr kumimoji="1" lang="ja-JP" altLang="en-US" sz="1100">
              <a:latin typeface="ＭＳ Ｐゴシック" panose="020B0600070205080204" pitchFamily="50" charset="-128"/>
              <a:ea typeface="ＭＳ Ｐゴシック" panose="020B0600070205080204" pitchFamily="50" charset="-128"/>
            </a:rPr>
            <a:t>経常収支比率については、年度ごとの増減があり、地方交付税や臨時財政対策債などいわゆる依存財源の割合による部分が大きく、今後も歳出の抑制等に取り組んでいく必要がある。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41275</xdr:rowOff>
    </xdr:from>
    <xdr:to>
      <xdr:col>82</xdr:col>
      <xdr:colOff>107950</xdr:colOff>
      <xdr:row>74</xdr:row>
      <xdr:rowOff>109855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557125"/>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109855</xdr:rowOff>
    </xdr:from>
    <xdr:to>
      <xdr:col>78</xdr:col>
      <xdr:colOff>69850</xdr:colOff>
      <xdr:row>74</xdr:row>
      <xdr:rowOff>144145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97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144145</xdr:rowOff>
    </xdr:from>
    <xdr:to>
      <xdr:col>73</xdr:col>
      <xdr:colOff>180975</xdr:colOff>
      <xdr:row>76</xdr:row>
      <xdr:rowOff>86995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283144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76</xdr:row>
      <xdr:rowOff>86995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8575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161925</xdr:rowOff>
    </xdr:from>
    <xdr:to>
      <xdr:col>82</xdr:col>
      <xdr:colOff>158750</xdr:colOff>
      <xdr:row>73</xdr:row>
      <xdr:rowOff>92075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5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70502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41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59055</xdr:rowOff>
    </xdr:from>
    <xdr:to>
      <xdr:col>78</xdr:col>
      <xdr:colOff>120650</xdr:colOff>
      <xdr:row>74</xdr:row>
      <xdr:rowOff>160655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170832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93345</xdr:rowOff>
    </xdr:from>
    <xdr:to>
      <xdr:col>74</xdr:col>
      <xdr:colOff>31750</xdr:colOff>
      <xdr:row>75</xdr:row>
      <xdr:rowOff>23495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33672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36195</xdr:rowOff>
    </xdr:from>
    <xdr:to>
      <xdr:col>69</xdr:col>
      <xdr:colOff>142875</xdr:colOff>
      <xdr:row>76</xdr:row>
      <xdr:rowOff>137795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147972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20496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9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2889</xdr:rowOff>
    </xdr:from>
    <xdr:to>
      <xdr:col>29</xdr:col>
      <xdr:colOff>127000</xdr:colOff>
      <xdr:row>20</xdr:row>
      <xdr:rowOff>10319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479514"/>
          <a:ext cx="6477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2889</xdr:rowOff>
    </xdr:from>
    <xdr:to>
      <xdr:col>26</xdr:col>
      <xdr:colOff>50800</xdr:colOff>
      <xdr:row>20</xdr:row>
      <xdr:rowOff>7833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479514"/>
          <a:ext cx="698500" cy="4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6404</xdr:rowOff>
    </xdr:from>
    <xdr:to>
      <xdr:col>22</xdr:col>
      <xdr:colOff>114300</xdr:colOff>
      <xdr:row>20</xdr:row>
      <xdr:rowOff>7833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483029"/>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6404</xdr:rowOff>
    </xdr:from>
    <xdr:to>
      <xdr:col>18</xdr:col>
      <xdr:colOff>177800</xdr:colOff>
      <xdr:row>20</xdr:row>
      <xdr:rowOff>19520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83029"/>
          <a:ext cx="698500" cy="1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130969</xdr:rowOff>
    </xdr:from>
    <xdr:to>
      <xdr:col>29</xdr:col>
      <xdr:colOff>177800</xdr:colOff>
      <xdr:row>20</xdr:row>
      <xdr:rowOff>61119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43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39546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3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123539</xdr:rowOff>
    </xdr:from>
    <xdr:to>
      <xdr:col>26</xdr:col>
      <xdr:colOff>101600</xdr:colOff>
      <xdr:row>20</xdr:row>
      <xdr:rowOff>53689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42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38466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515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128483</xdr:rowOff>
    </xdr:from>
    <xdr:to>
      <xdr:col>22</xdr:col>
      <xdr:colOff>165100</xdr:colOff>
      <xdr:row>20</xdr:row>
      <xdr:rowOff>58633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43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43410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5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127054</xdr:rowOff>
    </xdr:from>
    <xdr:to>
      <xdr:col>19</xdr:col>
      <xdr:colOff>38100</xdr:colOff>
      <xdr:row>20</xdr:row>
      <xdr:rowOff>57204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43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41981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51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140170</xdr:rowOff>
    </xdr:from>
    <xdr:to>
      <xdr:col>15</xdr:col>
      <xdr:colOff>101600</xdr:colOff>
      <xdr:row>20</xdr:row>
      <xdr:rowOff>70320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44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55097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53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192053</xdr:rowOff>
    </xdr:from>
    <xdr:to>
      <xdr:col>29</xdr:col>
      <xdr:colOff>127000</xdr:colOff>
      <xdr:row>35</xdr:row>
      <xdr:rowOff>224155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802403"/>
          <a:ext cx="6477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208932</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19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192053</xdr:rowOff>
    </xdr:from>
    <xdr:to>
      <xdr:col>26</xdr:col>
      <xdr:colOff>50800</xdr:colOff>
      <xdr:row>35</xdr:row>
      <xdr:rowOff>267818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802403"/>
          <a:ext cx="698500" cy="7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267818</xdr:rowOff>
    </xdr:from>
    <xdr:to>
      <xdr:col>22</xdr:col>
      <xdr:colOff>114300</xdr:colOff>
      <xdr:row>35</xdr:row>
      <xdr:rowOff>312721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878168"/>
          <a:ext cx="6985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255212</xdr:rowOff>
    </xdr:from>
    <xdr:to>
      <xdr:col>18</xdr:col>
      <xdr:colOff>177800</xdr:colOff>
      <xdr:row>35</xdr:row>
      <xdr:rowOff>312721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865562"/>
          <a:ext cx="698500" cy="5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173355</xdr:rowOff>
    </xdr:from>
    <xdr:to>
      <xdr:col>29</xdr:col>
      <xdr:colOff>177800</xdr:colOff>
      <xdr:row>35</xdr:row>
      <xdr:rowOff>274955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78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18432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6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141253</xdr:rowOff>
    </xdr:from>
    <xdr:to>
      <xdr:col>26</xdr:col>
      <xdr:colOff>101600</xdr:colOff>
      <xdr:row>35</xdr:row>
      <xdr:rowOff>242853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5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253030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217018</xdr:rowOff>
    </xdr:from>
    <xdr:to>
      <xdr:col>22</xdr:col>
      <xdr:colOff>165100</xdr:colOff>
      <xdr:row>35</xdr:row>
      <xdr:rowOff>318618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2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328795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9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261921</xdr:rowOff>
    </xdr:from>
    <xdr:to>
      <xdr:col>19</xdr:col>
      <xdr:colOff>38100</xdr:colOff>
      <xdr:row>36</xdr:row>
      <xdr:rowOff>20621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7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5398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204412</xdr:rowOff>
    </xdr:from>
    <xdr:to>
      <xdr:col>15</xdr:col>
      <xdr:colOff>101600</xdr:colOff>
      <xdr:row>35</xdr:row>
      <xdr:rowOff>306012</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1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316189</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8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64,474
64,059
53.19
29,030,890
27,411,117
1,294,957
14,202,450
20,960,389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62223</xdr:rowOff>
    </xdr:from>
    <xdr:to>
      <xdr:col>24</xdr:col>
      <xdr:colOff>63500</xdr:colOff>
      <xdr:row>38</xdr:row>
      <xdr:rowOff>101124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77323"/>
          <a:ext cx="838200" cy="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62223</xdr:rowOff>
    </xdr:from>
    <xdr:to>
      <xdr:col>19</xdr:col>
      <xdr:colOff>177800</xdr:colOff>
      <xdr:row>38</xdr:row>
      <xdr:rowOff>86779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7323"/>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74073</xdr:rowOff>
    </xdr:from>
    <xdr:to>
      <xdr:col>15</xdr:col>
      <xdr:colOff>50800</xdr:colOff>
      <xdr:row>38</xdr:row>
      <xdr:rowOff>86779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9173"/>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74073</xdr:rowOff>
    </xdr:from>
    <xdr:to>
      <xdr:col>10</xdr:col>
      <xdr:colOff>114300</xdr:colOff>
      <xdr:row>38</xdr:row>
      <xdr:rowOff>100895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8917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50324</xdr:rowOff>
    </xdr:from>
    <xdr:to>
      <xdr:col>24</xdr:col>
      <xdr:colOff>114300</xdr:colOff>
      <xdr:row>38</xdr:row>
      <xdr:rowOff>151924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136701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8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11423</xdr:rowOff>
    </xdr:from>
    <xdr:to>
      <xdr:col>20</xdr:col>
      <xdr:colOff>38100</xdr:colOff>
      <xdr:row>38</xdr:row>
      <xdr:rowOff>113023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104150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35979</xdr:rowOff>
    </xdr:from>
    <xdr:to>
      <xdr:col>15</xdr:col>
      <xdr:colOff>101600</xdr:colOff>
      <xdr:row>38</xdr:row>
      <xdr:rowOff>137579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128706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23273</xdr:rowOff>
    </xdr:from>
    <xdr:to>
      <xdr:col>10</xdr:col>
      <xdr:colOff>165100</xdr:colOff>
      <xdr:row>38</xdr:row>
      <xdr:rowOff>124873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116000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50095</xdr:rowOff>
    </xdr:from>
    <xdr:to>
      <xdr:col>6</xdr:col>
      <xdr:colOff>38100</xdr:colOff>
      <xdr:row>38</xdr:row>
      <xdr:rowOff>151695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142822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103799</xdr:rowOff>
    </xdr:from>
    <xdr:to>
      <xdr:col>24</xdr:col>
      <xdr:colOff>63500</xdr:colOff>
      <xdr:row>57</xdr:row>
      <xdr:rowOff>152197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6449"/>
          <a:ext cx="8382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152197</xdr:rowOff>
    </xdr:from>
    <xdr:to>
      <xdr:col>19</xdr:col>
      <xdr:colOff>177800</xdr:colOff>
      <xdr:row>58</xdr:row>
      <xdr:rowOff>14515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4847"/>
          <a:ext cx="8890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14515</xdr:rowOff>
    </xdr:from>
    <xdr:to>
      <xdr:col>15</xdr:col>
      <xdr:colOff>50800</xdr:colOff>
      <xdr:row>58</xdr:row>
      <xdr:rowOff>159501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8615"/>
          <a:ext cx="889000" cy="14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159501</xdr:rowOff>
    </xdr:from>
    <xdr:to>
      <xdr:col>10</xdr:col>
      <xdr:colOff>114300</xdr:colOff>
      <xdr:row>59</xdr:row>
      <xdr:rowOff>15657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3601"/>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52999</xdr:rowOff>
    </xdr:from>
    <xdr:to>
      <xdr:col>24</xdr:col>
      <xdr:colOff>114300</xdr:colOff>
      <xdr:row>57</xdr:row>
      <xdr:rowOff>154599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31426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101397</xdr:rowOff>
    </xdr:from>
    <xdr:to>
      <xdr:col>20</xdr:col>
      <xdr:colOff>38100</xdr:colOff>
      <xdr:row>58</xdr:row>
      <xdr:rowOff>31547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22674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135165</xdr:rowOff>
    </xdr:from>
    <xdr:to>
      <xdr:col>15</xdr:col>
      <xdr:colOff>101600</xdr:colOff>
      <xdr:row>58</xdr:row>
      <xdr:rowOff>65315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108701</xdr:rowOff>
    </xdr:from>
    <xdr:to>
      <xdr:col>10</xdr:col>
      <xdr:colOff>165100</xdr:colOff>
      <xdr:row>59</xdr:row>
      <xdr:rowOff>38851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29978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136307</xdr:rowOff>
    </xdr:from>
    <xdr:to>
      <xdr:col>6</xdr:col>
      <xdr:colOff>38100</xdr:colOff>
      <xdr:row>59</xdr:row>
      <xdr:rowOff>66457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57584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7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162522</xdr:rowOff>
    </xdr:from>
    <xdr:to>
      <xdr:col>24</xdr:col>
      <xdr:colOff>63500</xdr:colOff>
      <xdr:row>79</xdr:row>
      <xdr:rowOff>2997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5622"/>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162294</xdr:rowOff>
    </xdr:from>
    <xdr:to>
      <xdr:col>19</xdr:col>
      <xdr:colOff>177800</xdr:colOff>
      <xdr:row>79</xdr:row>
      <xdr:rowOff>2997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5394"/>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162294</xdr:rowOff>
    </xdr:from>
    <xdr:to>
      <xdr:col>15</xdr:col>
      <xdr:colOff>50800</xdr:colOff>
      <xdr:row>78</xdr:row>
      <xdr:rowOff>163970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539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156769</xdr:rowOff>
    </xdr:from>
    <xdr:to>
      <xdr:col>10</xdr:col>
      <xdr:colOff>114300</xdr:colOff>
      <xdr:row>78</xdr:row>
      <xdr:rowOff>163970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986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111722</xdr:rowOff>
    </xdr:from>
    <xdr:to>
      <xdr:col>24</xdr:col>
      <xdr:colOff>114300</xdr:colOff>
      <xdr:row>79</xdr:row>
      <xdr:rowOff>41872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26649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123647</xdr:rowOff>
    </xdr:from>
    <xdr:to>
      <xdr:col>20</xdr:col>
      <xdr:colOff>38100</xdr:colOff>
      <xdr:row>79</xdr:row>
      <xdr:rowOff>53797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44924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111494</xdr:rowOff>
    </xdr:from>
    <xdr:to>
      <xdr:col>15</xdr:col>
      <xdr:colOff>101600</xdr:colOff>
      <xdr:row>79</xdr:row>
      <xdr:rowOff>41644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32771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113170</xdr:rowOff>
    </xdr:from>
    <xdr:to>
      <xdr:col>10</xdr:col>
      <xdr:colOff>165100</xdr:colOff>
      <xdr:row>79</xdr:row>
      <xdr:rowOff>43320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34447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105969</xdr:rowOff>
    </xdr:from>
    <xdr:to>
      <xdr:col>6</xdr:col>
      <xdr:colOff>38100</xdr:colOff>
      <xdr:row>79</xdr:row>
      <xdr:rowOff>36119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27246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34903</xdr:rowOff>
    </xdr:from>
    <xdr:to>
      <xdr:col>24</xdr:col>
      <xdr:colOff>63500</xdr:colOff>
      <xdr:row>94</xdr:row>
      <xdr:rowOff>77705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979753"/>
          <a:ext cx="838200" cy="2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34903</xdr:rowOff>
    </xdr:from>
    <xdr:to>
      <xdr:col>19</xdr:col>
      <xdr:colOff>177800</xdr:colOff>
      <xdr:row>95</xdr:row>
      <xdr:rowOff>12021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979753"/>
          <a:ext cx="889000" cy="3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12021</xdr:rowOff>
    </xdr:from>
    <xdr:to>
      <xdr:col>15</xdr:col>
      <xdr:colOff>50800</xdr:colOff>
      <xdr:row>95</xdr:row>
      <xdr:rowOff>76541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99771"/>
          <a:ext cx="8890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76541</xdr:rowOff>
    </xdr:from>
    <xdr:to>
      <xdr:col>10</xdr:col>
      <xdr:colOff>114300</xdr:colOff>
      <xdr:row>95</xdr:row>
      <xdr:rowOff>149116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4291"/>
          <a:ext cx="889000" cy="7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26905</xdr:rowOff>
    </xdr:from>
    <xdr:to>
      <xdr:col>24</xdr:col>
      <xdr:colOff>114300</xdr:colOff>
      <xdr:row>94</xdr:row>
      <xdr:rowOff>128505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49782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155553</xdr:rowOff>
    </xdr:from>
    <xdr:to>
      <xdr:col>20</xdr:col>
      <xdr:colOff>38100</xdr:colOff>
      <xdr:row>93</xdr:row>
      <xdr:rowOff>85703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2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102230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0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132671</xdr:rowOff>
    </xdr:from>
    <xdr:to>
      <xdr:col>15</xdr:col>
      <xdr:colOff>101600</xdr:colOff>
      <xdr:row>95</xdr:row>
      <xdr:rowOff>62821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79348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2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25741</xdr:rowOff>
    </xdr:from>
    <xdr:to>
      <xdr:col>10</xdr:col>
      <xdr:colOff>165100</xdr:colOff>
      <xdr:row>95</xdr:row>
      <xdr:rowOff>127341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143868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8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98316</xdr:rowOff>
    </xdr:from>
    <xdr:to>
      <xdr:col>6</xdr:col>
      <xdr:colOff>38100</xdr:colOff>
      <xdr:row>96</xdr:row>
      <xdr:rowOff>28466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44993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6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79096</xdr:rowOff>
    </xdr:from>
    <xdr:to>
      <xdr:col>55</xdr:col>
      <xdr:colOff>0</xdr:colOff>
      <xdr:row>38</xdr:row>
      <xdr:rowOff>128384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94196"/>
          <a:ext cx="838200" cy="4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20282</xdr:rowOff>
    </xdr:from>
    <xdr:to>
      <xdr:col>50</xdr:col>
      <xdr:colOff>114300</xdr:colOff>
      <xdr:row>38</xdr:row>
      <xdr:rowOff>128384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63782"/>
          <a:ext cx="889000" cy="147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20282</xdr:rowOff>
    </xdr:from>
    <xdr:to>
      <xdr:col>45</xdr:col>
      <xdr:colOff>177800</xdr:colOff>
      <xdr:row>38</xdr:row>
      <xdr:rowOff>21463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63782"/>
          <a:ext cx="889000" cy="137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4343</xdr:rowOff>
    </xdr:from>
    <xdr:to>
      <xdr:col>41</xdr:col>
      <xdr:colOff>50800</xdr:colOff>
      <xdr:row>38</xdr:row>
      <xdr:rowOff>21463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19443"/>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28296</xdr:rowOff>
    </xdr:from>
    <xdr:to>
      <xdr:col>55</xdr:col>
      <xdr:colOff>50800</xdr:colOff>
      <xdr:row>38</xdr:row>
      <xdr:rowOff>129896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6723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77584</xdr:rowOff>
    </xdr:from>
    <xdr:to>
      <xdr:col>50</xdr:col>
      <xdr:colOff>165100</xdr:colOff>
      <xdr:row>39</xdr:row>
      <xdr:rowOff>7734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170311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140932</xdr:rowOff>
    </xdr:from>
    <xdr:to>
      <xdr:col>46</xdr:col>
      <xdr:colOff>38100</xdr:colOff>
      <xdr:row>30</xdr:row>
      <xdr:rowOff>71082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62209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0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142113</xdr:rowOff>
    </xdr:from>
    <xdr:to>
      <xdr:col>41</xdr:col>
      <xdr:colOff>101600</xdr:colOff>
      <xdr:row>38</xdr:row>
      <xdr:rowOff>72263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88790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124994</xdr:rowOff>
    </xdr:from>
    <xdr:to>
      <xdr:col>36</xdr:col>
      <xdr:colOff>165100</xdr:colOff>
      <xdr:row>38</xdr:row>
      <xdr:rowOff>55144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71671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36731</xdr:rowOff>
    </xdr:from>
    <xdr:to>
      <xdr:col>55</xdr:col>
      <xdr:colOff>0</xdr:colOff>
      <xdr:row>57</xdr:row>
      <xdr:rowOff>163878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09381"/>
          <a:ext cx="838200" cy="1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154025</xdr:rowOff>
    </xdr:from>
    <xdr:to>
      <xdr:col>50</xdr:col>
      <xdr:colOff>114300</xdr:colOff>
      <xdr:row>57</xdr:row>
      <xdr:rowOff>163878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12325"/>
          <a:ext cx="889000" cy="5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154025</xdr:rowOff>
    </xdr:from>
    <xdr:to>
      <xdr:col>45</xdr:col>
      <xdr:colOff>177800</xdr:colOff>
      <xdr:row>55</xdr:row>
      <xdr:rowOff>141795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12325"/>
          <a:ext cx="889000" cy="1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141795</xdr:rowOff>
    </xdr:from>
    <xdr:to>
      <xdr:col>41</xdr:col>
      <xdr:colOff>50800</xdr:colOff>
      <xdr:row>57</xdr:row>
      <xdr:rowOff>128148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71545"/>
          <a:ext cx="889000" cy="3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157381</xdr:rowOff>
    </xdr:from>
    <xdr:to>
      <xdr:col>55</xdr:col>
      <xdr:colOff>50800</xdr:colOff>
      <xdr:row>57</xdr:row>
      <xdr:rowOff>87531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8808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113078</xdr:rowOff>
    </xdr:from>
    <xdr:to>
      <xdr:col>50</xdr:col>
      <xdr:colOff>165100</xdr:colOff>
      <xdr:row>58</xdr:row>
      <xdr:rowOff>43228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34355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103225</xdr:rowOff>
    </xdr:from>
    <xdr:to>
      <xdr:col>46</xdr:col>
      <xdr:colOff>38100</xdr:colOff>
      <xdr:row>55</xdr:row>
      <xdr:rowOff>33375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49902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90995</xdr:rowOff>
    </xdr:from>
    <xdr:to>
      <xdr:col>41</xdr:col>
      <xdr:colOff>101600</xdr:colOff>
      <xdr:row>56</xdr:row>
      <xdr:rowOff>21145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37672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77348</xdr:rowOff>
    </xdr:from>
    <xdr:to>
      <xdr:col>36</xdr:col>
      <xdr:colOff>165100</xdr:colOff>
      <xdr:row>58</xdr:row>
      <xdr:rowOff>7498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170075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28460</xdr:rowOff>
    </xdr:from>
    <xdr:to>
      <xdr:col>55</xdr:col>
      <xdr:colOff>0</xdr:colOff>
      <xdr:row>79</xdr:row>
      <xdr:rowOff>17259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01560"/>
          <a:ext cx="838200" cy="1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159486</xdr:rowOff>
    </xdr:from>
    <xdr:to>
      <xdr:col>50</xdr:col>
      <xdr:colOff>114300</xdr:colOff>
      <xdr:row>78</xdr:row>
      <xdr:rowOff>28460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675336"/>
          <a:ext cx="889000" cy="7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159486</xdr:rowOff>
    </xdr:from>
    <xdr:to>
      <xdr:col>45</xdr:col>
      <xdr:colOff>177800</xdr:colOff>
      <xdr:row>75</xdr:row>
      <xdr:rowOff>42164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675336"/>
          <a:ext cx="889000" cy="2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42164</xdr:rowOff>
    </xdr:from>
    <xdr:to>
      <xdr:col>41</xdr:col>
      <xdr:colOff>50800</xdr:colOff>
      <xdr:row>78</xdr:row>
      <xdr:rowOff>41453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900914"/>
          <a:ext cx="889000" cy="5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137909</xdr:rowOff>
    </xdr:from>
    <xdr:to>
      <xdr:col>55</xdr:col>
      <xdr:colOff>50800</xdr:colOff>
      <xdr:row>79</xdr:row>
      <xdr:rowOff>68059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52836</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149110</xdr:rowOff>
    </xdr:from>
    <xdr:to>
      <xdr:col>50</xdr:col>
      <xdr:colOff>165100</xdr:colOff>
      <xdr:row>78</xdr:row>
      <xdr:rowOff>79260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95787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1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108686</xdr:rowOff>
    </xdr:from>
    <xdr:to>
      <xdr:col>46</xdr:col>
      <xdr:colOff>38100</xdr:colOff>
      <xdr:row>74</xdr:row>
      <xdr:rowOff>38836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6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55363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3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162814</xdr:rowOff>
    </xdr:from>
    <xdr:to>
      <xdr:col>41</xdr:col>
      <xdr:colOff>101600</xdr:colOff>
      <xdr:row>75</xdr:row>
      <xdr:rowOff>92964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109491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6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162103</xdr:rowOff>
    </xdr:from>
    <xdr:to>
      <xdr:col>36</xdr:col>
      <xdr:colOff>165100</xdr:colOff>
      <xdr:row>78</xdr:row>
      <xdr:rowOff>92253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108780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1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35280</xdr:rowOff>
    </xdr:from>
    <xdr:to>
      <xdr:col>55</xdr:col>
      <xdr:colOff>0</xdr:colOff>
      <xdr:row>98</xdr:row>
      <xdr:rowOff>139015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65930"/>
          <a:ext cx="838200" cy="2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9613</xdr:rowOff>
    </xdr:from>
    <xdr:to>
      <xdr:col>50</xdr:col>
      <xdr:colOff>114300</xdr:colOff>
      <xdr:row>98</xdr:row>
      <xdr:rowOff>139015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811713"/>
          <a:ext cx="889000" cy="1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9613</xdr:rowOff>
    </xdr:from>
    <xdr:to>
      <xdr:col>45</xdr:col>
      <xdr:colOff>177800</xdr:colOff>
      <xdr:row>98</xdr:row>
      <xdr:rowOff>58141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11713"/>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58141</xdr:rowOff>
    </xdr:from>
    <xdr:to>
      <xdr:col>41</xdr:col>
      <xdr:colOff>50800</xdr:colOff>
      <xdr:row>98</xdr:row>
      <xdr:rowOff>101448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60241"/>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155930</xdr:rowOff>
    </xdr:from>
    <xdr:to>
      <xdr:col>55</xdr:col>
      <xdr:colOff>50800</xdr:colOff>
      <xdr:row>97</xdr:row>
      <xdr:rowOff>86080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7357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88215</xdr:rowOff>
    </xdr:from>
    <xdr:to>
      <xdr:col>50</xdr:col>
      <xdr:colOff>165100</xdr:colOff>
      <xdr:row>99</xdr:row>
      <xdr:rowOff>18365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9492</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8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130263</xdr:rowOff>
    </xdr:from>
    <xdr:to>
      <xdr:col>46</xdr:col>
      <xdr:colOff>38100</xdr:colOff>
      <xdr:row>98</xdr:row>
      <xdr:rowOff>60413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51540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5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7341</xdr:rowOff>
    </xdr:from>
    <xdr:to>
      <xdr:col>41</xdr:col>
      <xdr:colOff>101600</xdr:colOff>
      <xdr:row>98</xdr:row>
      <xdr:rowOff>108941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100068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50648</xdr:rowOff>
    </xdr:from>
    <xdr:to>
      <xdr:col>36</xdr:col>
      <xdr:colOff>165100</xdr:colOff>
      <xdr:row>98</xdr:row>
      <xdr:rowOff>152248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143375</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4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139654</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139654</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137414</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114600</xdr:rowOff>
    </xdr:from>
    <xdr:to>
      <xdr:col>71</xdr:col>
      <xdr:colOff>177800</xdr:colOff>
      <xdr:row>38</xdr:row>
      <xdr:rowOff>137414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29700"/>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86614</xdr:rowOff>
    </xdr:from>
    <xdr:to>
      <xdr:col>72</xdr:col>
      <xdr:colOff>38100</xdr:colOff>
      <xdr:row>39</xdr:row>
      <xdr:rowOff>16764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7891</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63800</xdr:rowOff>
    </xdr:from>
    <xdr:to>
      <xdr:col>67</xdr:col>
      <xdr:colOff>101600</xdr:colOff>
      <xdr:row>38</xdr:row>
      <xdr:rowOff>165400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156527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71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73368</xdr:rowOff>
    </xdr:from>
    <xdr:to>
      <xdr:col>85</xdr:col>
      <xdr:colOff>127000</xdr:colOff>
      <xdr:row>76</xdr:row>
      <xdr:rowOff>89281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03568"/>
          <a:ext cx="8382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89281</xdr:rowOff>
    </xdr:from>
    <xdr:to>
      <xdr:col>81</xdr:col>
      <xdr:colOff>50800</xdr:colOff>
      <xdr:row>76</xdr:row>
      <xdr:rowOff>114554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19481"/>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114554</xdr:rowOff>
    </xdr:from>
    <xdr:to>
      <xdr:col>76</xdr:col>
      <xdr:colOff>114300</xdr:colOff>
      <xdr:row>77</xdr:row>
      <xdr:rowOff>12040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44754"/>
          <a:ext cx="889000" cy="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12040</xdr:rowOff>
    </xdr:from>
    <xdr:to>
      <xdr:col>71</xdr:col>
      <xdr:colOff>177800</xdr:colOff>
      <xdr:row>77</xdr:row>
      <xdr:rowOff>39142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13690"/>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22568</xdr:rowOff>
    </xdr:from>
    <xdr:to>
      <xdr:col>85</xdr:col>
      <xdr:colOff>177800</xdr:colOff>
      <xdr:row>76</xdr:row>
      <xdr:rowOff>124168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45445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38481</xdr:rowOff>
    </xdr:from>
    <xdr:to>
      <xdr:col>81</xdr:col>
      <xdr:colOff>101600</xdr:colOff>
      <xdr:row>76</xdr:row>
      <xdr:rowOff>140081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156608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63754</xdr:rowOff>
    </xdr:from>
    <xdr:to>
      <xdr:col>76</xdr:col>
      <xdr:colOff>165100</xdr:colOff>
      <xdr:row>76</xdr:row>
      <xdr:rowOff>165354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156481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132690</xdr:rowOff>
    </xdr:from>
    <xdr:to>
      <xdr:col>72</xdr:col>
      <xdr:colOff>38100</xdr:colOff>
      <xdr:row>77</xdr:row>
      <xdr:rowOff>62840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53967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159792</xdr:rowOff>
    </xdr:from>
    <xdr:to>
      <xdr:col>67</xdr:col>
      <xdr:colOff>101600</xdr:colOff>
      <xdr:row>77</xdr:row>
      <xdr:rowOff>89942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81069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3251</xdr:rowOff>
    </xdr:from>
    <xdr:to>
      <xdr:col>85</xdr:col>
      <xdr:colOff>127000</xdr:colOff>
      <xdr:row>98</xdr:row>
      <xdr:rowOff>23050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05351"/>
          <a:ext cx="8382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3251</xdr:rowOff>
    </xdr:from>
    <xdr:to>
      <xdr:col>81</xdr:col>
      <xdr:colOff>50800</xdr:colOff>
      <xdr:row>98</xdr:row>
      <xdr:rowOff>136398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05351"/>
          <a:ext cx="889000" cy="1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14466</xdr:rowOff>
    </xdr:from>
    <xdr:to>
      <xdr:col>76</xdr:col>
      <xdr:colOff>114300</xdr:colOff>
      <xdr:row>98</xdr:row>
      <xdr:rowOff>136398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16566"/>
          <a:ext cx="889000" cy="1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151575</xdr:rowOff>
    </xdr:from>
    <xdr:to>
      <xdr:col>71</xdr:col>
      <xdr:colOff>177800</xdr:colOff>
      <xdr:row>98</xdr:row>
      <xdr:rowOff>14466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782225"/>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143700</xdr:rowOff>
    </xdr:from>
    <xdr:to>
      <xdr:col>85</xdr:col>
      <xdr:colOff>177800</xdr:colOff>
      <xdr:row>98</xdr:row>
      <xdr:rowOff>73850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122127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123901</xdr:rowOff>
    </xdr:from>
    <xdr:to>
      <xdr:col>81</xdr:col>
      <xdr:colOff>101600</xdr:colOff>
      <xdr:row>98</xdr:row>
      <xdr:rowOff>54051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45178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85598</xdr:rowOff>
    </xdr:from>
    <xdr:to>
      <xdr:col>76</xdr:col>
      <xdr:colOff>165100</xdr:colOff>
      <xdr:row>99</xdr:row>
      <xdr:rowOff>15748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6875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135116</xdr:rowOff>
    </xdr:from>
    <xdr:to>
      <xdr:col>72</xdr:col>
      <xdr:colOff>38100</xdr:colOff>
      <xdr:row>98</xdr:row>
      <xdr:rowOff>65266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81793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100775</xdr:rowOff>
    </xdr:from>
    <xdr:to>
      <xdr:col>67</xdr:col>
      <xdr:colOff>101600</xdr:colOff>
      <xdr:row>98</xdr:row>
      <xdr:rowOff>30925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47452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92184</xdr:rowOff>
    </xdr:from>
    <xdr:to>
      <xdr:col>116</xdr:col>
      <xdr:colOff>63500</xdr:colOff>
      <xdr:row>33</xdr:row>
      <xdr:rowOff>136271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75003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136271</xdr:rowOff>
    </xdr:from>
    <xdr:to>
      <xdr:col>111</xdr:col>
      <xdr:colOff>177800</xdr:colOff>
      <xdr:row>33</xdr:row>
      <xdr:rowOff>157988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79412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157988</xdr:rowOff>
    </xdr:from>
    <xdr:to>
      <xdr:col>107</xdr:col>
      <xdr:colOff>50800</xdr:colOff>
      <xdr:row>34</xdr:row>
      <xdr:rowOff>23114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58158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19848</xdr:rowOff>
    </xdr:from>
    <xdr:to>
      <xdr:col>102</xdr:col>
      <xdr:colOff>114300</xdr:colOff>
      <xdr:row>34</xdr:row>
      <xdr:rowOff>23114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677698"/>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41384</xdr:rowOff>
    </xdr:from>
    <xdr:to>
      <xdr:col>116</xdr:col>
      <xdr:colOff>114300</xdr:colOff>
      <xdr:row>33</xdr:row>
      <xdr:rowOff>142984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6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64261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55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85471</xdr:rowOff>
    </xdr:from>
    <xdr:to>
      <xdr:col>112</xdr:col>
      <xdr:colOff>38100</xdr:colOff>
      <xdr:row>34</xdr:row>
      <xdr:rowOff>15621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32148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5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107188</xdr:rowOff>
    </xdr:from>
    <xdr:to>
      <xdr:col>107</xdr:col>
      <xdr:colOff>101600</xdr:colOff>
      <xdr:row>34</xdr:row>
      <xdr:rowOff>37338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53865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143764</xdr:rowOff>
    </xdr:from>
    <xdr:to>
      <xdr:col>102</xdr:col>
      <xdr:colOff>165100</xdr:colOff>
      <xdr:row>34</xdr:row>
      <xdr:rowOff>73914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90441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140498</xdr:rowOff>
    </xdr:from>
    <xdr:to>
      <xdr:col>98</xdr:col>
      <xdr:colOff>38100</xdr:colOff>
      <xdr:row>33</xdr:row>
      <xdr:rowOff>70648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87175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4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43079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8323"/>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42773</xdr:rowOff>
    </xdr:from>
    <xdr:to>
      <xdr:col>111</xdr:col>
      <xdr:colOff>177800</xdr:colOff>
      <xdr:row>59</xdr:row>
      <xdr:rowOff>43117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832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42773</xdr:rowOff>
    </xdr:from>
    <xdr:to>
      <xdr:col>107</xdr:col>
      <xdr:colOff>50800</xdr:colOff>
      <xdr:row>59</xdr:row>
      <xdr:rowOff>43117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832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42773</xdr:rowOff>
    </xdr:from>
    <xdr:to>
      <xdr:col>102</xdr:col>
      <xdr:colOff>114300</xdr:colOff>
      <xdr:row>59</xdr:row>
      <xdr:rowOff>42773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8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163729</xdr:rowOff>
    </xdr:from>
    <xdr:to>
      <xdr:col>116</xdr:col>
      <xdr:colOff>114300</xdr:colOff>
      <xdr:row>59</xdr:row>
      <xdr:rowOff>93879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78656</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163767</xdr:rowOff>
    </xdr:from>
    <xdr:to>
      <xdr:col>107</xdr:col>
      <xdr:colOff>101600</xdr:colOff>
      <xdr:row>59</xdr:row>
      <xdr:rowOff>93917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85044</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163423</xdr:rowOff>
    </xdr:from>
    <xdr:to>
      <xdr:col>102</xdr:col>
      <xdr:colOff>165100</xdr:colOff>
      <xdr:row>59</xdr:row>
      <xdr:rowOff>93573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84700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163423</xdr:rowOff>
    </xdr:from>
    <xdr:to>
      <xdr:col>98</xdr:col>
      <xdr:colOff>38100</xdr:colOff>
      <xdr:row>59</xdr:row>
      <xdr:rowOff>93573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84700</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134443</xdr:rowOff>
    </xdr:from>
    <xdr:to>
      <xdr:col>116</xdr:col>
      <xdr:colOff>63500</xdr:colOff>
      <xdr:row>77</xdr:row>
      <xdr:rowOff>154755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36093"/>
          <a:ext cx="8382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154755</xdr:rowOff>
    </xdr:from>
    <xdr:to>
      <xdr:col>111</xdr:col>
      <xdr:colOff>177800</xdr:colOff>
      <xdr:row>77</xdr:row>
      <xdr:rowOff>160437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56405"/>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160437</xdr:rowOff>
    </xdr:from>
    <xdr:to>
      <xdr:col>107</xdr:col>
      <xdr:colOff>50800</xdr:colOff>
      <xdr:row>78</xdr:row>
      <xdr:rowOff>36601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362087"/>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32911</xdr:rowOff>
    </xdr:from>
    <xdr:to>
      <xdr:col>102</xdr:col>
      <xdr:colOff>114300</xdr:colOff>
      <xdr:row>78</xdr:row>
      <xdr:rowOff>36601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406011"/>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83643</xdr:rowOff>
    </xdr:from>
    <xdr:to>
      <xdr:col>116</xdr:col>
      <xdr:colOff>114300</xdr:colOff>
      <xdr:row>78</xdr:row>
      <xdr:rowOff>13793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62070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103955</xdr:rowOff>
    </xdr:from>
    <xdr:to>
      <xdr:col>112</xdr:col>
      <xdr:colOff>38100</xdr:colOff>
      <xdr:row>78</xdr:row>
      <xdr:rowOff>34105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25232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109637</xdr:rowOff>
    </xdr:from>
    <xdr:to>
      <xdr:col>107</xdr:col>
      <xdr:colOff>101600</xdr:colOff>
      <xdr:row>78</xdr:row>
      <xdr:rowOff>39787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1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30914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0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157251</xdr:rowOff>
    </xdr:from>
    <xdr:to>
      <xdr:col>102</xdr:col>
      <xdr:colOff>165100</xdr:colOff>
      <xdr:row>78</xdr:row>
      <xdr:rowOff>87401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78528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153561</xdr:rowOff>
    </xdr:from>
    <xdr:to>
      <xdr:col>98</xdr:col>
      <xdr:colOff>38100</xdr:colOff>
      <xdr:row>78</xdr:row>
      <xdr:rowOff>83711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74838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425,149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46,025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円となっており、類似団体平均と比べて下回っている。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扶助費については年々増加しており、類似団体平均に比べ高い状況となっている。これは、中学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年生までの医療費無償化、待機児童の対策による保育サービスの増などが考えられる。</a:t>
          </a:r>
        </a:p>
        <a:p>
          <a:r>
            <a:rPr kumimoji="1" lang="ja-JP" altLang="en-US" sz="1300">
              <a:latin typeface="ＭＳ Ｐゴシック" panose="020B0600070205080204" pitchFamily="50" charset="-128"/>
              <a:ea typeface="ＭＳ Ｐゴシック" panose="020B0600070205080204" pitchFamily="50" charset="-128"/>
            </a:rPr>
            <a:t>また、普通建設事業費（更新整備）について、前年に比べて増加の要因は総合センター文化会館の改修工事や中学校の改修工事にかかる増が考えられる。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64,474
64,059
53.19
29,030,890
27,411,117
1,294,957
14,202,450
20,960,389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89408</xdr:rowOff>
    </xdr:from>
    <xdr:to>
      <xdr:col>24</xdr:col>
      <xdr:colOff>63500</xdr:colOff>
      <xdr:row>36</xdr:row>
      <xdr:rowOff>135585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61608"/>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101752</xdr:rowOff>
    </xdr:from>
    <xdr:to>
      <xdr:col>19</xdr:col>
      <xdr:colOff>177800</xdr:colOff>
      <xdr:row>36</xdr:row>
      <xdr:rowOff>135585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7395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45517</xdr:rowOff>
    </xdr:from>
    <xdr:to>
      <xdr:col>15</xdr:col>
      <xdr:colOff>50800</xdr:colOff>
      <xdr:row>36</xdr:row>
      <xdr:rowOff>101752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17717"/>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164389</xdr:rowOff>
    </xdr:from>
    <xdr:to>
      <xdr:col>10</xdr:col>
      <xdr:colOff>114300</xdr:colOff>
      <xdr:row>36</xdr:row>
      <xdr:rowOff>45517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6513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38608</xdr:rowOff>
    </xdr:from>
    <xdr:to>
      <xdr:col>24</xdr:col>
      <xdr:colOff>114300</xdr:colOff>
      <xdr:row>36</xdr:row>
      <xdr:rowOff>140208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84785</xdr:rowOff>
    </xdr:from>
    <xdr:to>
      <xdr:col>20</xdr:col>
      <xdr:colOff>38100</xdr:colOff>
      <xdr:row>37</xdr:row>
      <xdr:rowOff>14935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4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50952</xdr:rowOff>
    </xdr:from>
    <xdr:to>
      <xdr:col>15</xdr:col>
      <xdr:colOff>101600</xdr:colOff>
      <xdr:row>36</xdr:row>
      <xdr:rowOff>152552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143679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166167</xdr:rowOff>
    </xdr:from>
    <xdr:to>
      <xdr:col>10</xdr:col>
      <xdr:colOff>165100</xdr:colOff>
      <xdr:row>36</xdr:row>
      <xdr:rowOff>96317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87444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113589</xdr:rowOff>
    </xdr:from>
    <xdr:to>
      <xdr:col>6</xdr:col>
      <xdr:colOff>38100</xdr:colOff>
      <xdr:row>36</xdr:row>
      <xdr:rowOff>43739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34866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169204</xdr:rowOff>
    </xdr:from>
    <xdr:to>
      <xdr:col>24</xdr:col>
      <xdr:colOff>63500</xdr:colOff>
      <xdr:row>57</xdr:row>
      <xdr:rowOff>34971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70404"/>
          <a:ext cx="8382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161280</xdr:rowOff>
    </xdr:from>
    <xdr:to>
      <xdr:col>19</xdr:col>
      <xdr:colOff>177800</xdr:colOff>
      <xdr:row>57</xdr:row>
      <xdr:rowOff>34971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76680"/>
          <a:ext cx="889000" cy="7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161280</xdr:rowOff>
    </xdr:from>
    <xdr:to>
      <xdr:col>15</xdr:col>
      <xdr:colOff>50800</xdr:colOff>
      <xdr:row>56</xdr:row>
      <xdr:rowOff>151465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76680"/>
          <a:ext cx="889000" cy="67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151206</xdr:rowOff>
    </xdr:from>
    <xdr:to>
      <xdr:col>10</xdr:col>
      <xdr:colOff>114300</xdr:colOff>
      <xdr:row>56</xdr:row>
      <xdr:rowOff>151465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52406"/>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118404</xdr:rowOff>
    </xdr:from>
    <xdr:to>
      <xdr:col>24</xdr:col>
      <xdr:colOff>114300</xdr:colOff>
      <xdr:row>57</xdr:row>
      <xdr:rowOff>48554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96831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155621</xdr:rowOff>
    </xdr:from>
    <xdr:to>
      <xdr:col>20</xdr:col>
      <xdr:colOff>38100</xdr:colOff>
      <xdr:row>57</xdr:row>
      <xdr:rowOff>85771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5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76898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4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110480</xdr:rowOff>
    </xdr:from>
    <xdr:to>
      <xdr:col>15</xdr:col>
      <xdr:colOff>101600</xdr:colOff>
      <xdr:row>53</xdr:row>
      <xdr:rowOff>40630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31757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1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100665</xdr:rowOff>
    </xdr:from>
    <xdr:to>
      <xdr:col>10</xdr:col>
      <xdr:colOff>165100</xdr:colOff>
      <xdr:row>57</xdr:row>
      <xdr:rowOff>30815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47342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100406</xdr:rowOff>
    </xdr:from>
    <xdr:to>
      <xdr:col>6</xdr:col>
      <xdr:colOff>38100</xdr:colOff>
      <xdr:row>57</xdr:row>
      <xdr:rowOff>30556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47083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80149</xdr:rowOff>
    </xdr:from>
    <xdr:to>
      <xdr:col>24</xdr:col>
      <xdr:colOff>63500</xdr:colOff>
      <xdr:row>75</xdr:row>
      <xdr:rowOff>9688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67449"/>
          <a:ext cx="838200" cy="1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80149</xdr:rowOff>
    </xdr:from>
    <xdr:to>
      <xdr:col>19</xdr:col>
      <xdr:colOff>177800</xdr:colOff>
      <xdr:row>75</xdr:row>
      <xdr:rowOff>74869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67449"/>
          <a:ext cx="889000" cy="16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74869</xdr:rowOff>
    </xdr:from>
    <xdr:to>
      <xdr:col>15</xdr:col>
      <xdr:colOff>50800</xdr:colOff>
      <xdr:row>75</xdr:row>
      <xdr:rowOff>111734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33619"/>
          <a:ext cx="889000" cy="3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111734</xdr:rowOff>
    </xdr:from>
    <xdr:to>
      <xdr:col>10</xdr:col>
      <xdr:colOff>114300</xdr:colOff>
      <xdr:row>76</xdr:row>
      <xdr:rowOff>54380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70484"/>
          <a:ext cx="889000" cy="1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130338</xdr:rowOff>
    </xdr:from>
    <xdr:to>
      <xdr:col>24</xdr:col>
      <xdr:colOff>114300</xdr:colOff>
      <xdr:row>75</xdr:row>
      <xdr:rowOff>60488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153215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29349</xdr:rowOff>
    </xdr:from>
    <xdr:to>
      <xdr:col>20</xdr:col>
      <xdr:colOff>38100</xdr:colOff>
      <xdr:row>74</xdr:row>
      <xdr:rowOff>130949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147476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9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24069</xdr:rowOff>
    </xdr:from>
    <xdr:to>
      <xdr:col>15</xdr:col>
      <xdr:colOff>101600</xdr:colOff>
      <xdr:row>75</xdr:row>
      <xdr:rowOff>125669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142196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60934</xdr:rowOff>
    </xdr:from>
    <xdr:to>
      <xdr:col>10</xdr:col>
      <xdr:colOff>165100</xdr:colOff>
      <xdr:row>75</xdr:row>
      <xdr:rowOff>162534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9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3580</xdr:rowOff>
    </xdr:from>
    <xdr:to>
      <xdr:col>6</xdr:col>
      <xdr:colOff>38100</xdr:colOff>
      <xdr:row>76</xdr:row>
      <xdr:rowOff>105180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121706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54366</xdr:rowOff>
    </xdr:from>
    <xdr:to>
      <xdr:col>24</xdr:col>
      <xdr:colOff>62865</xdr:colOff>
      <xdr:row>98</xdr:row>
      <xdr:rowOff>81541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4866"/>
          <a:ext cx="127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85368</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81541</xdr:rowOff>
    </xdr:from>
    <xdr:to>
      <xdr:col>24</xdr:col>
      <xdr:colOff>152400</xdr:colOff>
      <xdr:row>98</xdr:row>
      <xdr:rowOff>81541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3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1043</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54366</xdr:rowOff>
    </xdr:from>
    <xdr:to>
      <xdr:col>24</xdr:col>
      <xdr:colOff>152400</xdr:colOff>
      <xdr:row>90</xdr:row>
      <xdr:rowOff>54366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32829</xdr:rowOff>
    </xdr:from>
    <xdr:to>
      <xdr:col>24</xdr:col>
      <xdr:colOff>63500</xdr:colOff>
      <xdr:row>98</xdr:row>
      <xdr:rowOff>80159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34929"/>
          <a:ext cx="838200" cy="4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8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4451</xdr:rowOff>
    </xdr:from>
    <xdr:to>
      <xdr:col>24</xdr:col>
      <xdr:colOff>114300</xdr:colOff>
      <xdr:row>97</xdr:row>
      <xdr:rowOff>106051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31525</xdr:rowOff>
    </xdr:from>
    <xdr:to>
      <xdr:col>19</xdr:col>
      <xdr:colOff>177800</xdr:colOff>
      <xdr:row>98</xdr:row>
      <xdr:rowOff>32829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3625"/>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17701</xdr:rowOff>
    </xdr:from>
    <xdr:to>
      <xdr:col>20</xdr:col>
      <xdr:colOff>38100</xdr:colOff>
      <xdr:row>97</xdr:row>
      <xdr:rowOff>119301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135828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31525</xdr:rowOff>
    </xdr:from>
    <xdr:to>
      <xdr:col>15</xdr:col>
      <xdr:colOff>50800</xdr:colOff>
      <xdr:row>98</xdr:row>
      <xdr:rowOff>65976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33625"/>
          <a:ext cx="889000" cy="3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92357</xdr:rowOff>
    </xdr:from>
    <xdr:to>
      <xdr:col>15</xdr:col>
      <xdr:colOff>101600</xdr:colOff>
      <xdr:row>98</xdr:row>
      <xdr:rowOff>22507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2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65976</xdr:rowOff>
    </xdr:from>
    <xdr:to>
      <xdr:col>10</xdr:col>
      <xdr:colOff>114300</xdr:colOff>
      <xdr:row>98</xdr:row>
      <xdr:rowOff>100191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8076"/>
          <a:ext cx="8890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122904</xdr:rowOff>
    </xdr:from>
    <xdr:to>
      <xdr:col>10</xdr:col>
      <xdr:colOff>165100</xdr:colOff>
      <xdr:row>98</xdr:row>
      <xdr:rowOff>53054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133420</xdr:rowOff>
    </xdr:from>
    <xdr:to>
      <xdr:col>6</xdr:col>
      <xdr:colOff>38100</xdr:colOff>
      <xdr:row>98</xdr:row>
      <xdr:rowOff>63570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80097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29359</xdr:rowOff>
    </xdr:from>
    <xdr:to>
      <xdr:col>24</xdr:col>
      <xdr:colOff>114300</xdr:colOff>
      <xdr:row>98</xdr:row>
      <xdr:rowOff>130959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115736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153479</xdr:rowOff>
    </xdr:from>
    <xdr:to>
      <xdr:col>20</xdr:col>
      <xdr:colOff>38100</xdr:colOff>
      <xdr:row>98</xdr:row>
      <xdr:rowOff>83629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74756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152175</xdr:rowOff>
    </xdr:from>
    <xdr:to>
      <xdr:col>15</xdr:col>
      <xdr:colOff>101600</xdr:colOff>
      <xdr:row>98</xdr:row>
      <xdr:rowOff>82325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73452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15176</xdr:rowOff>
    </xdr:from>
    <xdr:to>
      <xdr:col>10</xdr:col>
      <xdr:colOff>165100</xdr:colOff>
      <xdr:row>98</xdr:row>
      <xdr:rowOff>116776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107903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49391</xdr:rowOff>
    </xdr:from>
    <xdr:to>
      <xdr:col>6</xdr:col>
      <xdr:colOff>38100</xdr:colOff>
      <xdr:row>98</xdr:row>
      <xdr:rowOff>150991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142118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99390</xdr:rowOff>
    </xdr:from>
    <xdr:to>
      <xdr:col>55</xdr:col>
      <xdr:colOff>0</xdr:colOff>
      <xdr:row>58</xdr:row>
      <xdr:rowOff>105143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43490"/>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100495</xdr:rowOff>
    </xdr:from>
    <xdr:to>
      <xdr:col>50</xdr:col>
      <xdr:colOff>114300</xdr:colOff>
      <xdr:row>58</xdr:row>
      <xdr:rowOff>105143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4459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100495</xdr:rowOff>
    </xdr:from>
    <xdr:to>
      <xdr:col>45</xdr:col>
      <xdr:colOff>177800</xdr:colOff>
      <xdr:row>58</xdr:row>
      <xdr:rowOff>111811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44595"/>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166542</xdr:rowOff>
    </xdr:from>
    <xdr:to>
      <xdr:col>41</xdr:col>
      <xdr:colOff>50800</xdr:colOff>
      <xdr:row>58</xdr:row>
      <xdr:rowOff>111811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9192"/>
          <a:ext cx="889000" cy="1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48590</xdr:rowOff>
    </xdr:from>
    <xdr:to>
      <xdr:col>55</xdr:col>
      <xdr:colOff>50800</xdr:colOff>
      <xdr:row>58</xdr:row>
      <xdr:rowOff>150190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54343</xdr:rowOff>
    </xdr:from>
    <xdr:to>
      <xdr:col>50</xdr:col>
      <xdr:colOff>165100</xdr:colOff>
      <xdr:row>58</xdr:row>
      <xdr:rowOff>155943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147070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49695</xdr:rowOff>
    </xdr:from>
    <xdr:to>
      <xdr:col>46</xdr:col>
      <xdr:colOff>38100</xdr:colOff>
      <xdr:row>58</xdr:row>
      <xdr:rowOff>151295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167822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76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61011</xdr:rowOff>
    </xdr:from>
    <xdr:to>
      <xdr:col>41</xdr:col>
      <xdr:colOff>101600</xdr:colOff>
      <xdr:row>58</xdr:row>
      <xdr:rowOff>162611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153738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9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115742</xdr:rowOff>
    </xdr:from>
    <xdr:to>
      <xdr:col>36</xdr:col>
      <xdr:colOff>165100</xdr:colOff>
      <xdr:row>58</xdr:row>
      <xdr:rowOff>45892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62419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51460</xdr:rowOff>
    </xdr:from>
    <xdr:to>
      <xdr:col>55</xdr:col>
      <xdr:colOff>0</xdr:colOff>
      <xdr:row>77</xdr:row>
      <xdr:rowOff>122479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53110"/>
          <a:ext cx="8382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21971</xdr:rowOff>
    </xdr:from>
    <xdr:to>
      <xdr:col>50</xdr:col>
      <xdr:colOff>114300</xdr:colOff>
      <xdr:row>77</xdr:row>
      <xdr:rowOff>51460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23621"/>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21971</xdr:rowOff>
    </xdr:from>
    <xdr:to>
      <xdr:col>45</xdr:col>
      <xdr:colOff>177800</xdr:colOff>
      <xdr:row>78</xdr:row>
      <xdr:rowOff>12560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23621"/>
          <a:ext cx="889000" cy="16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116154</xdr:rowOff>
    </xdr:from>
    <xdr:to>
      <xdr:col>41</xdr:col>
      <xdr:colOff>50800</xdr:colOff>
      <xdr:row>78</xdr:row>
      <xdr:rowOff>12560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17804"/>
          <a:ext cx="8890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71679</xdr:rowOff>
    </xdr:from>
    <xdr:to>
      <xdr:col>55</xdr:col>
      <xdr:colOff>50800</xdr:colOff>
      <xdr:row>78</xdr:row>
      <xdr:rowOff>1829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50106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5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660</xdr:rowOff>
    </xdr:from>
    <xdr:to>
      <xdr:col>50</xdr:col>
      <xdr:colOff>165100</xdr:colOff>
      <xdr:row>77</xdr:row>
      <xdr:rowOff>102260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93387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2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142621</xdr:rowOff>
    </xdr:from>
    <xdr:to>
      <xdr:col>46</xdr:col>
      <xdr:colOff>38100</xdr:colOff>
      <xdr:row>77</xdr:row>
      <xdr:rowOff>72771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63898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2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133210</xdr:rowOff>
    </xdr:from>
    <xdr:to>
      <xdr:col>41</xdr:col>
      <xdr:colOff>101600</xdr:colOff>
      <xdr:row>78</xdr:row>
      <xdr:rowOff>63360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54487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65354</xdr:rowOff>
    </xdr:from>
    <xdr:to>
      <xdr:col>36</xdr:col>
      <xdr:colOff>165100</xdr:colOff>
      <xdr:row>77</xdr:row>
      <xdr:rowOff>166954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12031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04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50203</xdr:rowOff>
    </xdr:from>
    <xdr:to>
      <xdr:col>55</xdr:col>
      <xdr:colOff>0</xdr:colOff>
      <xdr:row>97</xdr:row>
      <xdr:rowOff>124613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80853"/>
          <a:ext cx="8382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124613</xdr:rowOff>
    </xdr:from>
    <xdr:to>
      <xdr:col>50</xdr:col>
      <xdr:colOff>114300</xdr:colOff>
      <xdr:row>97</xdr:row>
      <xdr:rowOff>154853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55263"/>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154853</xdr:rowOff>
    </xdr:from>
    <xdr:to>
      <xdr:col>45</xdr:col>
      <xdr:colOff>177800</xdr:colOff>
      <xdr:row>98</xdr:row>
      <xdr:rowOff>43639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85503"/>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43639</xdr:rowOff>
    </xdr:from>
    <xdr:to>
      <xdr:col>41</xdr:col>
      <xdr:colOff>50800</xdr:colOff>
      <xdr:row>98</xdr:row>
      <xdr:rowOff>148126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45739"/>
          <a:ext cx="889000" cy="10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170853</xdr:rowOff>
    </xdr:from>
    <xdr:to>
      <xdr:col>55</xdr:col>
      <xdr:colOff>50800</xdr:colOff>
      <xdr:row>97</xdr:row>
      <xdr:rowOff>101003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22280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73813</xdr:rowOff>
    </xdr:from>
    <xdr:to>
      <xdr:col>50</xdr:col>
      <xdr:colOff>165100</xdr:colOff>
      <xdr:row>98</xdr:row>
      <xdr:rowOff>3963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166540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9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104053</xdr:rowOff>
    </xdr:from>
    <xdr:to>
      <xdr:col>46</xdr:col>
      <xdr:colOff>38100</xdr:colOff>
      <xdr:row>98</xdr:row>
      <xdr:rowOff>34203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25330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164289</xdr:rowOff>
    </xdr:from>
    <xdr:to>
      <xdr:col>41</xdr:col>
      <xdr:colOff>101600</xdr:colOff>
      <xdr:row>98</xdr:row>
      <xdr:rowOff>94439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85566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97326</xdr:rowOff>
    </xdr:from>
    <xdr:to>
      <xdr:col>36</xdr:col>
      <xdr:colOff>165100</xdr:colOff>
      <xdr:row>99</xdr:row>
      <xdr:rowOff>27476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18603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9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94437</xdr:rowOff>
    </xdr:from>
    <xdr:to>
      <xdr:col>85</xdr:col>
      <xdr:colOff>127000</xdr:colOff>
      <xdr:row>38</xdr:row>
      <xdr:rowOff>103810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09537"/>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54524</xdr:rowOff>
    </xdr:from>
    <xdr:to>
      <xdr:col>81</xdr:col>
      <xdr:colOff>50800</xdr:colOff>
      <xdr:row>38</xdr:row>
      <xdr:rowOff>103810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69624"/>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54524</xdr:rowOff>
    </xdr:from>
    <xdr:to>
      <xdr:col>76</xdr:col>
      <xdr:colOff>114300</xdr:colOff>
      <xdr:row>38</xdr:row>
      <xdr:rowOff>122647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6962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122647</xdr:rowOff>
    </xdr:from>
    <xdr:to>
      <xdr:col>71</xdr:col>
      <xdr:colOff>177800</xdr:colOff>
      <xdr:row>38</xdr:row>
      <xdr:rowOff>135586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3774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43637</xdr:rowOff>
    </xdr:from>
    <xdr:to>
      <xdr:col>85</xdr:col>
      <xdr:colOff>177800</xdr:colOff>
      <xdr:row>38</xdr:row>
      <xdr:rowOff>145237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130014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53010</xdr:rowOff>
    </xdr:from>
    <xdr:to>
      <xdr:col>81</xdr:col>
      <xdr:colOff>101600</xdr:colOff>
      <xdr:row>38</xdr:row>
      <xdr:rowOff>154610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145737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3724</xdr:rowOff>
    </xdr:from>
    <xdr:to>
      <xdr:col>76</xdr:col>
      <xdr:colOff>165100</xdr:colOff>
      <xdr:row>38</xdr:row>
      <xdr:rowOff>105324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96451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71847</xdr:rowOff>
    </xdr:from>
    <xdr:to>
      <xdr:col>72</xdr:col>
      <xdr:colOff>38100</xdr:colOff>
      <xdr:row>39</xdr:row>
      <xdr:rowOff>1997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84786</xdr:rowOff>
    </xdr:from>
    <xdr:to>
      <xdr:col>67</xdr:col>
      <xdr:colOff>101600</xdr:colOff>
      <xdr:row>39</xdr:row>
      <xdr:rowOff>14936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6063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61861</xdr:rowOff>
    </xdr:from>
    <xdr:to>
      <xdr:col>85</xdr:col>
      <xdr:colOff>127000</xdr:colOff>
      <xdr:row>57</xdr:row>
      <xdr:rowOff>137357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63061"/>
          <a:ext cx="838200" cy="2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71368</xdr:rowOff>
    </xdr:from>
    <xdr:to>
      <xdr:col>81</xdr:col>
      <xdr:colOff>50800</xdr:colOff>
      <xdr:row>57</xdr:row>
      <xdr:rowOff>137357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643868"/>
          <a:ext cx="889000" cy="126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71368</xdr:rowOff>
    </xdr:from>
    <xdr:to>
      <xdr:col>76</xdr:col>
      <xdr:colOff>114300</xdr:colOff>
      <xdr:row>54</xdr:row>
      <xdr:rowOff>6826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643868"/>
          <a:ext cx="889000" cy="6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6826</xdr:rowOff>
    </xdr:from>
    <xdr:to>
      <xdr:col>71</xdr:col>
      <xdr:colOff>177800</xdr:colOff>
      <xdr:row>57</xdr:row>
      <xdr:rowOff>87008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265126"/>
          <a:ext cx="889000" cy="59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11061</xdr:rowOff>
    </xdr:from>
    <xdr:to>
      <xdr:col>85</xdr:col>
      <xdr:colOff>177800</xdr:colOff>
      <xdr:row>56</xdr:row>
      <xdr:rowOff>112661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160938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9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86557</xdr:rowOff>
    </xdr:from>
    <xdr:to>
      <xdr:col>81</xdr:col>
      <xdr:colOff>101600</xdr:colOff>
      <xdr:row>58</xdr:row>
      <xdr:rowOff>16707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20568</xdr:rowOff>
    </xdr:from>
    <xdr:to>
      <xdr:col>76</xdr:col>
      <xdr:colOff>165100</xdr:colOff>
      <xdr:row>50</xdr:row>
      <xdr:rowOff>122168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5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138695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3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127476</xdr:rowOff>
    </xdr:from>
    <xdr:to>
      <xdr:col>72</xdr:col>
      <xdr:colOff>38100</xdr:colOff>
      <xdr:row>54</xdr:row>
      <xdr:rowOff>57626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74153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9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36208</xdr:rowOff>
    </xdr:from>
    <xdr:to>
      <xdr:col>67</xdr:col>
      <xdr:colOff>101600</xdr:colOff>
      <xdr:row>57</xdr:row>
      <xdr:rowOff>137808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128935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139655</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75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139655</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1275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137413</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105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114599</xdr:rowOff>
    </xdr:from>
    <xdr:to>
      <xdr:col>71</xdr:col>
      <xdr:colOff>177800</xdr:colOff>
      <xdr:row>78</xdr:row>
      <xdr:rowOff>137413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87699"/>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86613</xdr:rowOff>
    </xdr:from>
    <xdr:to>
      <xdr:col>72</xdr:col>
      <xdr:colOff>38100</xdr:colOff>
      <xdr:row>79</xdr:row>
      <xdr:rowOff>16763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7890</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552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63799</xdr:rowOff>
    </xdr:from>
    <xdr:to>
      <xdr:col>67</xdr:col>
      <xdr:colOff>101600</xdr:colOff>
      <xdr:row>78</xdr:row>
      <xdr:rowOff>165399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156526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52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73368</xdr:rowOff>
    </xdr:from>
    <xdr:to>
      <xdr:col>85</xdr:col>
      <xdr:colOff>127000</xdr:colOff>
      <xdr:row>96</xdr:row>
      <xdr:rowOff>89281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32568"/>
          <a:ext cx="8382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89281</xdr:rowOff>
    </xdr:from>
    <xdr:to>
      <xdr:col>81</xdr:col>
      <xdr:colOff>50800</xdr:colOff>
      <xdr:row>96</xdr:row>
      <xdr:rowOff>114554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48481"/>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114554</xdr:rowOff>
    </xdr:from>
    <xdr:to>
      <xdr:col>76</xdr:col>
      <xdr:colOff>114300</xdr:colOff>
      <xdr:row>97</xdr:row>
      <xdr:rowOff>12040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73754"/>
          <a:ext cx="889000" cy="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12040</xdr:rowOff>
    </xdr:from>
    <xdr:to>
      <xdr:col>71</xdr:col>
      <xdr:colOff>177800</xdr:colOff>
      <xdr:row>97</xdr:row>
      <xdr:rowOff>39142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42690"/>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22568</xdr:rowOff>
    </xdr:from>
    <xdr:to>
      <xdr:col>85</xdr:col>
      <xdr:colOff>177800</xdr:colOff>
      <xdr:row>96</xdr:row>
      <xdr:rowOff>124168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45445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38481</xdr:rowOff>
    </xdr:from>
    <xdr:to>
      <xdr:col>81</xdr:col>
      <xdr:colOff>101600</xdr:colOff>
      <xdr:row>96</xdr:row>
      <xdr:rowOff>140081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156608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63754</xdr:rowOff>
    </xdr:from>
    <xdr:to>
      <xdr:col>76</xdr:col>
      <xdr:colOff>165100</xdr:colOff>
      <xdr:row>96</xdr:row>
      <xdr:rowOff>165354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156481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132690</xdr:rowOff>
    </xdr:from>
    <xdr:to>
      <xdr:col>72</xdr:col>
      <xdr:colOff>38100</xdr:colOff>
      <xdr:row>97</xdr:row>
      <xdr:rowOff>62840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53967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159792</xdr:rowOff>
    </xdr:from>
    <xdr:to>
      <xdr:col>67</xdr:col>
      <xdr:colOff>101600</xdr:colOff>
      <xdr:row>97</xdr:row>
      <xdr:rowOff>89942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81069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194,562</a:t>
          </a:r>
          <a:r>
            <a:rPr kumimoji="1" lang="ja-JP" altLang="en-US" sz="1300">
              <a:latin typeface="ＭＳ Ｐゴシック" panose="020B0600070205080204" pitchFamily="50" charset="-128"/>
              <a:ea typeface="ＭＳ Ｐゴシック" panose="020B0600070205080204" pitchFamily="50" charset="-128"/>
            </a:rPr>
            <a:t>円となっており、昨年と比べると減少したものの年々増加している。放課後等ディサービス給付や障害福祉サービス給付の伸びなどが主な要因となっている。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今後は合志楓の森小中学校建設事業（</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）による普通建設事業に伴う公債費の増加に加え、平成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年熊本地震の復旧・復興事業にかかる元利償還があることから、緊急性や住民のニーズを十分に考慮しながら事業内容の精査を行い、公債費の抑制を図る。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１８年度の合併時点から徐々に積み増しができているが、十分であるとはいえない。今後の大型公共工事等に対応できるように考慮する必要がある。また、実質収支額はプラス収支を保っているものの、実質単年度収支にあるように、マイナス収支になっている年度もあるため、今後も収支のバランスを図りながら、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すべての会計において黒字決算となっているが、下水道事業は基準外繰入により収支を保っている。</a:t>
          </a:r>
        </a:p>
        <a:p>
          <a:r>
            <a:rPr kumimoji="1" lang="ja-JP" altLang="en-US" sz="1400">
              <a:latin typeface="ＭＳ ゴシック" pitchFamily="49" charset="-128"/>
              <a:ea typeface="ＭＳ ゴシック" pitchFamily="49" charset="-128"/>
            </a:rPr>
            <a:t>また、下水道事業の繰入金は、料金改定により減少していく見込みである。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29030890</v>
      </c>
      <c r="BO4" s="415"/>
      <c r="BP4" s="415"/>
      <c r="BQ4" s="415"/>
      <c r="BR4" s="415"/>
      <c r="BS4" s="415"/>
      <c r="BT4" s="415"/>
      <c r="BU4" s="416"/>
      <c r="BV4" s="414">
        <v>28524547</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9.1</v>
      </c>
      <c r="CU4" s="589"/>
      <c r="CV4" s="589"/>
      <c r="CW4" s="589"/>
      <c r="CX4" s="589"/>
      <c r="CY4" s="589"/>
      <c r="CZ4" s="589"/>
      <c r="DA4" s="590"/>
      <c r="DB4" s="588">
        <v>8.8000000000000007</v>
      </c>
      <c r="DC4" s="589"/>
      <c r="DD4" s="589"/>
      <c r="DE4" s="589"/>
      <c r="DF4" s="589"/>
      <c r="DG4" s="589"/>
      <c r="DH4" s="589"/>
      <c r="DI4" s="590"/>
    </row>
    <row r="5" spans="1:119" ht="18.75" customHeight="1">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27411117</v>
      </c>
      <c r="BO5" s="420"/>
      <c r="BP5" s="420"/>
      <c r="BQ5" s="420"/>
      <c r="BR5" s="420"/>
      <c r="BS5" s="420"/>
      <c r="BT5" s="420"/>
      <c r="BU5" s="421"/>
      <c r="BV5" s="419">
        <v>26816308</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83.4</v>
      </c>
      <c r="CU5" s="390"/>
      <c r="CV5" s="390"/>
      <c r="CW5" s="390"/>
      <c r="CX5" s="390"/>
      <c r="CY5" s="390"/>
      <c r="CZ5" s="390"/>
      <c r="DA5" s="391"/>
      <c r="DB5" s="389">
        <v>88</v>
      </c>
      <c r="DC5" s="390"/>
      <c r="DD5" s="390"/>
      <c r="DE5" s="390"/>
      <c r="DF5" s="390"/>
      <c r="DG5" s="390"/>
      <c r="DH5" s="390"/>
      <c r="DI5" s="391"/>
    </row>
    <row r="6" spans="1:119" ht="18.75" customHeight="1">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1619773</v>
      </c>
      <c r="BO6" s="420"/>
      <c r="BP6" s="420"/>
      <c r="BQ6" s="420"/>
      <c r="BR6" s="420"/>
      <c r="BS6" s="420"/>
      <c r="BT6" s="420"/>
      <c r="BU6" s="421"/>
      <c r="BV6" s="419">
        <v>1708239</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85.3</v>
      </c>
      <c r="CU6" s="563"/>
      <c r="CV6" s="563"/>
      <c r="CW6" s="563"/>
      <c r="CX6" s="563"/>
      <c r="CY6" s="563"/>
      <c r="CZ6" s="563"/>
      <c r="DA6" s="564"/>
      <c r="DB6" s="562">
        <v>91.7</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95</v>
      </c>
      <c r="AV7" s="467"/>
      <c r="AW7" s="467"/>
      <c r="AX7" s="467"/>
      <c r="AY7" s="399" t="s">
        <v>107</v>
      </c>
      <c r="AZ7" s="400"/>
      <c r="BA7" s="400"/>
      <c r="BB7" s="400"/>
      <c r="BC7" s="400"/>
      <c r="BD7" s="400"/>
      <c r="BE7" s="400"/>
      <c r="BF7" s="400"/>
      <c r="BG7" s="400"/>
      <c r="BH7" s="400"/>
      <c r="BI7" s="400"/>
      <c r="BJ7" s="400"/>
      <c r="BK7" s="400"/>
      <c r="BL7" s="400"/>
      <c r="BM7" s="401"/>
      <c r="BN7" s="419">
        <v>324816</v>
      </c>
      <c r="BO7" s="420"/>
      <c r="BP7" s="420"/>
      <c r="BQ7" s="420"/>
      <c r="BR7" s="420"/>
      <c r="BS7" s="420"/>
      <c r="BT7" s="420"/>
      <c r="BU7" s="421"/>
      <c r="BV7" s="419">
        <v>422315</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14202450</v>
      </c>
      <c r="CU7" s="420"/>
      <c r="CV7" s="420"/>
      <c r="CW7" s="420"/>
      <c r="CX7" s="420"/>
      <c r="CY7" s="420"/>
      <c r="CZ7" s="420"/>
      <c r="DA7" s="421"/>
      <c r="DB7" s="419">
        <v>14567948</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1294957</v>
      </c>
      <c r="BO8" s="420"/>
      <c r="BP8" s="420"/>
      <c r="BQ8" s="420"/>
      <c r="BR8" s="420"/>
      <c r="BS8" s="420"/>
      <c r="BT8" s="420"/>
      <c r="BU8" s="421"/>
      <c r="BV8" s="419">
        <v>1285924</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0.64</v>
      </c>
      <c r="CU8" s="523"/>
      <c r="CV8" s="523"/>
      <c r="CW8" s="523"/>
      <c r="CX8" s="523"/>
      <c r="CY8" s="523"/>
      <c r="CZ8" s="523"/>
      <c r="DA8" s="524"/>
      <c r="DB8" s="522">
        <v>0.66</v>
      </c>
      <c r="DC8" s="523"/>
      <c r="DD8" s="523"/>
      <c r="DE8" s="523"/>
      <c r="DF8" s="523"/>
      <c r="DG8" s="523"/>
      <c r="DH8" s="523"/>
      <c r="DI8" s="524"/>
    </row>
    <row r="9" spans="1:119" ht="18.75" customHeight="1" thickBot="1">
      <c r="A9" s="181"/>
      <c r="B9" s="551" t="s">
        <v>113</v>
      </c>
      <c r="C9" s="552"/>
      <c r="D9" s="552"/>
      <c r="E9" s="552"/>
      <c r="F9" s="552"/>
      <c r="G9" s="552"/>
      <c r="H9" s="552"/>
      <c r="I9" s="552"/>
      <c r="J9" s="552"/>
      <c r="K9" s="472"/>
      <c r="L9" s="553" t="s">
        <v>114</v>
      </c>
      <c r="M9" s="554"/>
      <c r="N9" s="554"/>
      <c r="O9" s="554"/>
      <c r="P9" s="554"/>
      <c r="Q9" s="555"/>
      <c r="R9" s="556">
        <v>61772</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103</v>
      </c>
      <c r="AV9" s="467"/>
      <c r="AW9" s="467"/>
      <c r="AX9" s="467"/>
      <c r="AY9" s="399" t="s">
        <v>117</v>
      </c>
      <c r="AZ9" s="400"/>
      <c r="BA9" s="400"/>
      <c r="BB9" s="400"/>
      <c r="BC9" s="400"/>
      <c r="BD9" s="400"/>
      <c r="BE9" s="400"/>
      <c r="BF9" s="400"/>
      <c r="BG9" s="400"/>
      <c r="BH9" s="400"/>
      <c r="BI9" s="400"/>
      <c r="BJ9" s="400"/>
      <c r="BK9" s="400"/>
      <c r="BL9" s="400"/>
      <c r="BM9" s="401"/>
      <c r="BN9" s="419">
        <v>9033</v>
      </c>
      <c r="BO9" s="420"/>
      <c r="BP9" s="420"/>
      <c r="BQ9" s="420"/>
      <c r="BR9" s="420"/>
      <c r="BS9" s="420"/>
      <c r="BT9" s="420"/>
      <c r="BU9" s="421"/>
      <c r="BV9" s="419">
        <v>-70641</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13.1</v>
      </c>
      <c r="CU9" s="390"/>
      <c r="CV9" s="390"/>
      <c r="CW9" s="390"/>
      <c r="CX9" s="390"/>
      <c r="CY9" s="390"/>
      <c r="CZ9" s="390"/>
      <c r="DA9" s="391"/>
      <c r="DB9" s="389">
        <v>13.7</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119</v>
      </c>
      <c r="M10" s="393"/>
      <c r="N10" s="393"/>
      <c r="O10" s="393"/>
      <c r="P10" s="393"/>
      <c r="Q10" s="394"/>
      <c r="R10" s="395">
        <v>58370</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103</v>
      </c>
      <c r="AV10" s="467"/>
      <c r="AW10" s="467"/>
      <c r="AX10" s="467"/>
      <c r="AY10" s="399" t="s">
        <v>121</v>
      </c>
      <c r="AZ10" s="400"/>
      <c r="BA10" s="400"/>
      <c r="BB10" s="400"/>
      <c r="BC10" s="400"/>
      <c r="BD10" s="400"/>
      <c r="BE10" s="400"/>
      <c r="BF10" s="400"/>
      <c r="BG10" s="400"/>
      <c r="BH10" s="400"/>
      <c r="BI10" s="400"/>
      <c r="BJ10" s="400"/>
      <c r="BK10" s="400"/>
      <c r="BL10" s="400"/>
      <c r="BM10" s="401"/>
      <c r="BN10" s="419">
        <v>654135</v>
      </c>
      <c r="BO10" s="420"/>
      <c r="BP10" s="420"/>
      <c r="BQ10" s="420"/>
      <c r="BR10" s="420"/>
      <c r="BS10" s="420"/>
      <c r="BT10" s="420"/>
      <c r="BU10" s="421"/>
      <c r="BV10" s="419">
        <v>682967</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126</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64474</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95</v>
      </c>
      <c r="AV12" s="467"/>
      <c r="AW12" s="467"/>
      <c r="AX12" s="467"/>
      <c r="AY12" s="399" t="s">
        <v>136</v>
      </c>
      <c r="AZ12" s="400"/>
      <c r="BA12" s="400"/>
      <c r="BB12" s="400"/>
      <c r="BC12" s="400"/>
      <c r="BD12" s="400"/>
      <c r="BE12" s="400"/>
      <c r="BF12" s="400"/>
      <c r="BG12" s="400"/>
      <c r="BH12" s="400"/>
      <c r="BI12" s="400"/>
      <c r="BJ12" s="400"/>
      <c r="BK12" s="400"/>
      <c r="BL12" s="400"/>
      <c r="BM12" s="401"/>
      <c r="BN12" s="419">
        <v>45291</v>
      </c>
      <c r="BO12" s="420"/>
      <c r="BP12" s="420"/>
      <c r="BQ12" s="420"/>
      <c r="BR12" s="420"/>
      <c r="BS12" s="420"/>
      <c r="BT12" s="420"/>
      <c r="BU12" s="421"/>
      <c r="BV12" s="419">
        <v>240885</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129</v>
      </c>
      <c r="CU12" s="523"/>
      <c r="CV12" s="523"/>
      <c r="CW12" s="523"/>
      <c r="CX12" s="523"/>
      <c r="CY12" s="523"/>
      <c r="CZ12" s="523"/>
      <c r="DA12" s="524"/>
      <c r="DB12" s="522" t="s">
        <v>138</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9" t="s">
        <v>139</v>
      </c>
      <c r="N13" s="510"/>
      <c r="O13" s="510"/>
      <c r="P13" s="510"/>
      <c r="Q13" s="511"/>
      <c r="R13" s="512">
        <v>64059</v>
      </c>
      <c r="S13" s="513"/>
      <c r="T13" s="513"/>
      <c r="U13" s="513"/>
      <c r="V13" s="514"/>
      <c r="W13" s="500" t="s">
        <v>140</v>
      </c>
      <c r="X13" s="442"/>
      <c r="Y13" s="442"/>
      <c r="Z13" s="442"/>
      <c r="AA13" s="442"/>
      <c r="AB13" s="443"/>
      <c r="AC13" s="395">
        <v>1213</v>
      </c>
      <c r="AD13" s="396"/>
      <c r="AE13" s="396"/>
      <c r="AF13" s="396"/>
      <c r="AG13" s="397"/>
      <c r="AH13" s="395">
        <v>1383</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617877</v>
      </c>
      <c r="BO13" s="420"/>
      <c r="BP13" s="420"/>
      <c r="BQ13" s="420"/>
      <c r="BR13" s="420"/>
      <c r="BS13" s="420"/>
      <c r="BT13" s="420"/>
      <c r="BU13" s="421"/>
      <c r="BV13" s="419">
        <v>371441</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7.1</v>
      </c>
      <c r="CU13" s="390"/>
      <c r="CV13" s="390"/>
      <c r="CW13" s="390"/>
      <c r="CX13" s="390"/>
      <c r="CY13" s="390"/>
      <c r="CZ13" s="390"/>
      <c r="DA13" s="391"/>
      <c r="DB13" s="389">
        <v>6.7</v>
      </c>
      <c r="DC13" s="390"/>
      <c r="DD13" s="390"/>
      <c r="DE13" s="390"/>
      <c r="DF13" s="390"/>
      <c r="DG13" s="390"/>
      <c r="DH13" s="390"/>
      <c r="DI13" s="391"/>
    </row>
    <row r="14" spans="1:119" ht="18.75" customHeight="1" thickBot="1">
      <c r="A14" s="181"/>
      <c r="B14" s="528"/>
      <c r="C14" s="529"/>
      <c r="D14" s="529"/>
      <c r="E14" s="529"/>
      <c r="F14" s="529"/>
      <c r="G14" s="529"/>
      <c r="H14" s="529"/>
      <c r="I14" s="529"/>
      <c r="J14" s="529"/>
      <c r="K14" s="530"/>
      <c r="L14" s="502" t="s">
        <v>145</v>
      </c>
      <c r="M14" s="546"/>
      <c r="N14" s="546"/>
      <c r="O14" s="546"/>
      <c r="P14" s="546"/>
      <c r="Q14" s="547"/>
      <c r="R14" s="512">
        <v>63701</v>
      </c>
      <c r="S14" s="513"/>
      <c r="T14" s="513"/>
      <c r="U14" s="513"/>
      <c r="V14" s="514"/>
      <c r="W14" s="515"/>
      <c r="X14" s="445"/>
      <c r="Y14" s="445"/>
      <c r="Z14" s="445"/>
      <c r="AA14" s="445"/>
      <c r="AB14" s="446"/>
      <c r="AC14" s="505">
        <v>4.4000000000000004</v>
      </c>
      <c r="AD14" s="506"/>
      <c r="AE14" s="506"/>
      <c r="AF14" s="506"/>
      <c r="AG14" s="507"/>
      <c r="AH14" s="505">
        <v>5.3</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138</v>
      </c>
      <c r="CU14" s="517"/>
      <c r="CV14" s="517"/>
      <c r="CW14" s="517"/>
      <c r="CX14" s="517"/>
      <c r="CY14" s="517"/>
      <c r="CZ14" s="517"/>
      <c r="DA14" s="518"/>
      <c r="DB14" s="516" t="s">
        <v>130</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9" t="s">
        <v>139</v>
      </c>
      <c r="N15" s="510"/>
      <c r="O15" s="510"/>
      <c r="P15" s="510"/>
      <c r="Q15" s="511"/>
      <c r="R15" s="512">
        <v>63390</v>
      </c>
      <c r="S15" s="513"/>
      <c r="T15" s="513"/>
      <c r="U15" s="513"/>
      <c r="V15" s="514"/>
      <c r="W15" s="500" t="s">
        <v>147</v>
      </c>
      <c r="X15" s="442"/>
      <c r="Y15" s="442"/>
      <c r="Z15" s="442"/>
      <c r="AA15" s="442"/>
      <c r="AB15" s="443"/>
      <c r="AC15" s="395">
        <v>7488</v>
      </c>
      <c r="AD15" s="396"/>
      <c r="AE15" s="396"/>
      <c r="AF15" s="396"/>
      <c r="AG15" s="397"/>
      <c r="AH15" s="395">
        <v>6950</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7323262</v>
      </c>
      <c r="BO15" s="415"/>
      <c r="BP15" s="415"/>
      <c r="BQ15" s="415"/>
      <c r="BR15" s="415"/>
      <c r="BS15" s="415"/>
      <c r="BT15" s="415"/>
      <c r="BU15" s="416"/>
      <c r="BV15" s="414">
        <v>7175091</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27.1</v>
      </c>
      <c r="AD16" s="506"/>
      <c r="AE16" s="506"/>
      <c r="AF16" s="506"/>
      <c r="AG16" s="507"/>
      <c r="AH16" s="505">
        <v>26.6</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11945595</v>
      </c>
      <c r="BO16" s="420"/>
      <c r="BP16" s="420"/>
      <c r="BQ16" s="420"/>
      <c r="BR16" s="420"/>
      <c r="BS16" s="420"/>
      <c r="BT16" s="420"/>
      <c r="BU16" s="421"/>
      <c r="BV16" s="419">
        <v>11476293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18934</v>
      </c>
      <c r="AD17" s="396"/>
      <c r="AE17" s="396"/>
      <c r="AF17" s="396"/>
      <c r="AG17" s="397"/>
      <c r="AH17" s="395">
        <v>17798</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9239527</v>
      </c>
      <c r="BO17" s="420"/>
      <c r="BP17" s="420"/>
      <c r="BQ17" s="420"/>
      <c r="BR17" s="420"/>
      <c r="BS17" s="420"/>
      <c r="BT17" s="420"/>
      <c r="BU17" s="421"/>
      <c r="BV17" s="419">
        <v>9061143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157</v>
      </c>
      <c r="C18" s="472"/>
      <c r="D18" s="472"/>
      <c r="E18" s="473"/>
      <c r="F18" s="473"/>
      <c r="G18" s="473"/>
      <c r="H18" s="473"/>
      <c r="I18" s="473"/>
      <c r="J18" s="473"/>
      <c r="K18" s="473"/>
      <c r="L18" s="474">
        <v>53.19</v>
      </c>
      <c r="M18" s="474"/>
      <c r="N18" s="474"/>
      <c r="O18" s="474"/>
      <c r="P18" s="474"/>
      <c r="Q18" s="474"/>
      <c r="R18" s="475"/>
      <c r="S18" s="475"/>
      <c r="T18" s="475"/>
      <c r="U18" s="475"/>
      <c r="V18" s="476"/>
      <c r="W18" s="490"/>
      <c r="X18" s="491"/>
      <c r="Y18" s="491"/>
      <c r="Z18" s="491"/>
      <c r="AA18" s="491"/>
      <c r="AB18" s="501"/>
      <c r="AC18" s="383">
        <v>68.5</v>
      </c>
      <c r="AD18" s="384"/>
      <c r="AE18" s="384"/>
      <c r="AF18" s="384"/>
      <c r="AG18" s="477"/>
      <c r="AH18" s="383">
        <v>68.099999999999994</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12632085</v>
      </c>
      <c r="BO18" s="420"/>
      <c r="BP18" s="420"/>
      <c r="BQ18" s="420"/>
      <c r="BR18" s="420"/>
      <c r="BS18" s="420"/>
      <c r="BT18" s="420"/>
      <c r="BU18" s="421"/>
      <c r="BV18" s="419">
        <v>12408217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81"/>
      <c r="B19" s="471" t="s">
        <v>159</v>
      </c>
      <c r="C19" s="472"/>
      <c r="D19" s="472"/>
      <c r="E19" s="473"/>
      <c r="F19" s="473"/>
      <c r="G19" s="473"/>
      <c r="H19" s="473"/>
      <c r="I19" s="473"/>
      <c r="J19" s="473"/>
      <c r="K19" s="473"/>
      <c r="L19" s="479">
        <v>1161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18426133</v>
      </c>
      <c r="BO19" s="420"/>
      <c r="BP19" s="420"/>
      <c r="BQ19" s="420"/>
      <c r="BR19" s="420"/>
      <c r="BS19" s="420"/>
      <c r="BT19" s="420"/>
      <c r="BU19" s="421"/>
      <c r="BV19" s="419">
        <v>16746405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161</v>
      </c>
      <c r="C20" s="472"/>
      <c r="D20" s="472"/>
      <c r="E20" s="473"/>
      <c r="F20" s="473"/>
      <c r="G20" s="473"/>
      <c r="H20" s="473"/>
      <c r="I20" s="473"/>
      <c r="J20" s="473"/>
      <c r="K20" s="473"/>
      <c r="L20" s="479">
        <v>22283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20960389</v>
      </c>
      <c r="BO22" s="415"/>
      <c r="BP22" s="415"/>
      <c r="BQ22" s="415"/>
      <c r="BR22" s="415"/>
      <c r="BS22" s="415"/>
      <c r="BT22" s="415"/>
      <c r="BU22" s="416"/>
      <c r="BV22" s="414">
        <v>22060936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12473745</v>
      </c>
      <c r="BO23" s="420"/>
      <c r="BP23" s="420"/>
      <c r="BQ23" s="420"/>
      <c r="BR23" s="420"/>
      <c r="BS23" s="420"/>
      <c r="BT23" s="420"/>
      <c r="BU23" s="421"/>
      <c r="BV23" s="419">
        <v>12856169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35"/>
      <c r="C24" s="436"/>
      <c r="D24" s="437"/>
      <c r="E24" s="392" t="s">
        <v>171</v>
      </c>
      <c r="F24" s="393"/>
      <c r="G24" s="393"/>
      <c r="H24" s="393"/>
      <c r="I24" s="393"/>
      <c r="J24" s="393"/>
      <c r="K24" s="394"/>
      <c r="L24" s="395">
        <v>1</v>
      </c>
      <c r="M24" s="396"/>
      <c r="N24" s="396"/>
      <c r="O24" s="396"/>
      <c r="P24" s="397"/>
      <c r="Q24" s="395">
        <v>8250</v>
      </c>
      <c r="R24" s="396"/>
      <c r="S24" s="396"/>
      <c r="T24" s="396"/>
      <c r="U24" s="396"/>
      <c r="V24" s="397"/>
      <c r="W24" s="454"/>
      <c r="X24" s="436"/>
      <c r="Y24" s="437"/>
      <c r="Z24" s="392" t="s">
        <v>172</v>
      </c>
      <c r="AA24" s="393"/>
      <c r="AB24" s="393"/>
      <c r="AC24" s="393"/>
      <c r="AD24" s="393"/>
      <c r="AE24" s="393"/>
      <c r="AF24" s="393"/>
      <c r="AG24" s="394"/>
      <c r="AH24" s="395">
        <v>301</v>
      </c>
      <c r="AI24" s="396"/>
      <c r="AJ24" s="396"/>
      <c r="AK24" s="396"/>
      <c r="AL24" s="397"/>
      <c r="AM24" s="395">
        <v>887047</v>
      </c>
      <c r="AN24" s="396"/>
      <c r="AO24" s="396"/>
      <c r="AP24" s="396"/>
      <c r="AQ24" s="396"/>
      <c r="AR24" s="397"/>
      <c r="AS24" s="395">
        <v>2947</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13922912</v>
      </c>
      <c r="BO24" s="420"/>
      <c r="BP24" s="420"/>
      <c r="BQ24" s="420"/>
      <c r="BR24" s="420"/>
      <c r="BS24" s="420"/>
      <c r="BT24" s="420"/>
      <c r="BU24" s="421"/>
      <c r="BV24" s="419">
        <v>14483425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35"/>
      <c r="C25" s="436"/>
      <c r="D25" s="437"/>
      <c r="E25" s="392" t="s">
        <v>174</v>
      </c>
      <c r="F25" s="393"/>
      <c r="G25" s="393"/>
      <c r="H25" s="393"/>
      <c r="I25" s="393"/>
      <c r="J25" s="393"/>
      <c r="K25" s="394"/>
      <c r="L25" s="395">
        <v>1</v>
      </c>
      <c r="M25" s="396"/>
      <c r="N25" s="396"/>
      <c r="O25" s="396"/>
      <c r="P25" s="397"/>
      <c r="Q25" s="395">
        <v>6340</v>
      </c>
      <c r="R25" s="396"/>
      <c r="S25" s="396"/>
      <c r="T25" s="396"/>
      <c r="U25" s="396"/>
      <c r="V25" s="397"/>
      <c r="W25" s="454"/>
      <c r="X25" s="436"/>
      <c r="Y25" s="437"/>
      <c r="Z25" s="392" t="s">
        <v>175</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10332546</v>
      </c>
      <c r="BO25" s="415"/>
      <c r="BP25" s="415"/>
      <c r="BQ25" s="415"/>
      <c r="BR25" s="415"/>
      <c r="BS25" s="415"/>
      <c r="BT25" s="415"/>
      <c r="BU25" s="416"/>
      <c r="BV25" s="414">
        <v>5958859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35"/>
      <c r="C26" s="436"/>
      <c r="D26" s="437"/>
      <c r="E26" s="392" t="s">
        <v>177</v>
      </c>
      <c r="F26" s="393"/>
      <c r="G26" s="393"/>
      <c r="H26" s="393"/>
      <c r="I26" s="393"/>
      <c r="J26" s="393"/>
      <c r="K26" s="394"/>
      <c r="L26" s="395">
        <v>1</v>
      </c>
      <c r="M26" s="396"/>
      <c r="N26" s="396"/>
      <c r="O26" s="396"/>
      <c r="P26" s="397"/>
      <c r="Q26" s="395">
        <v>5650</v>
      </c>
      <c r="R26" s="396"/>
      <c r="S26" s="396"/>
      <c r="T26" s="396"/>
      <c r="U26" s="396"/>
      <c r="V26" s="397"/>
      <c r="W26" s="454"/>
      <c r="X26" s="436"/>
      <c r="Y26" s="437"/>
      <c r="Z26" s="392" t="s">
        <v>178</v>
      </c>
      <c r="AA26" s="430"/>
      <c r="AB26" s="430"/>
      <c r="AC26" s="430"/>
      <c r="AD26" s="430"/>
      <c r="AE26" s="430"/>
      <c r="AF26" s="430"/>
      <c r="AG26" s="431"/>
      <c r="AH26" s="395">
        <v>17</v>
      </c>
      <c r="AI26" s="396"/>
      <c r="AJ26" s="396"/>
      <c r="AK26" s="396"/>
      <c r="AL26" s="397"/>
      <c r="AM26" s="395">
        <v>58820</v>
      </c>
      <c r="AN26" s="396"/>
      <c r="AO26" s="396"/>
      <c r="AP26" s="396"/>
      <c r="AQ26" s="396"/>
      <c r="AR26" s="397"/>
      <c r="AS26" s="395">
        <v>3460</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35"/>
      <c r="C27" s="436"/>
      <c r="D27" s="437"/>
      <c r="E27" s="392" t="s">
        <v>180</v>
      </c>
      <c r="F27" s="393"/>
      <c r="G27" s="393"/>
      <c r="H27" s="393"/>
      <c r="I27" s="393"/>
      <c r="J27" s="393"/>
      <c r="K27" s="394"/>
      <c r="L27" s="395">
        <v>1</v>
      </c>
      <c r="M27" s="396"/>
      <c r="N27" s="396"/>
      <c r="O27" s="396"/>
      <c r="P27" s="397"/>
      <c r="Q27" s="395">
        <v>4400</v>
      </c>
      <c r="R27" s="396"/>
      <c r="S27" s="396"/>
      <c r="T27" s="396"/>
      <c r="U27" s="396"/>
      <c r="V27" s="397"/>
      <c r="W27" s="454"/>
      <c r="X27" s="436"/>
      <c r="Y27" s="437"/>
      <c r="Z27" s="392" t="s">
        <v>181</v>
      </c>
      <c r="AA27" s="393"/>
      <c r="AB27" s="393"/>
      <c r="AC27" s="393"/>
      <c r="AD27" s="393"/>
      <c r="AE27" s="393"/>
      <c r="AF27" s="393"/>
      <c r="AG27" s="394"/>
      <c r="AH27" s="395" t="s">
        <v>138</v>
      </c>
      <c r="AI27" s="396"/>
      <c r="AJ27" s="396"/>
      <c r="AK27" s="396"/>
      <c r="AL27" s="397"/>
      <c r="AM27" s="395" t="s">
        <v>138</v>
      </c>
      <c r="AN27" s="396"/>
      <c r="AO27" s="396"/>
      <c r="AP27" s="396"/>
      <c r="AQ27" s="396"/>
      <c r="AR27" s="397"/>
      <c r="AS27" s="395" t="s">
        <v>138</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760000</v>
      </c>
      <c r="BO27" s="423"/>
      <c r="BP27" s="423"/>
      <c r="BQ27" s="423"/>
      <c r="BR27" s="423"/>
      <c r="BS27" s="423"/>
      <c r="BT27" s="423"/>
      <c r="BU27" s="424"/>
      <c r="BV27" s="422">
        <v>760000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35"/>
      <c r="C28" s="436"/>
      <c r="D28" s="437"/>
      <c r="E28" s="392" t="s">
        <v>183</v>
      </c>
      <c r="F28" s="393"/>
      <c r="G28" s="393"/>
      <c r="H28" s="393"/>
      <c r="I28" s="393"/>
      <c r="J28" s="393"/>
      <c r="K28" s="394"/>
      <c r="L28" s="395">
        <v>1</v>
      </c>
      <c r="M28" s="396"/>
      <c r="N28" s="396"/>
      <c r="O28" s="396"/>
      <c r="P28" s="397"/>
      <c r="Q28" s="395">
        <v>3900</v>
      </c>
      <c r="R28" s="396"/>
      <c r="S28" s="396"/>
      <c r="T28" s="396"/>
      <c r="U28" s="396"/>
      <c r="V28" s="397"/>
      <c r="W28" s="454"/>
      <c r="X28" s="436"/>
      <c r="Y28" s="437"/>
      <c r="Z28" s="392" t="s">
        <v>184</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185</v>
      </c>
      <c r="AZ28" s="403"/>
      <c r="BA28" s="403"/>
      <c r="BB28" s="404"/>
      <c r="BC28" s="411" t="s">
        <v>49</v>
      </c>
      <c r="BD28" s="412"/>
      <c r="BE28" s="412"/>
      <c r="BF28" s="412"/>
      <c r="BG28" s="412"/>
      <c r="BH28" s="412"/>
      <c r="BI28" s="412"/>
      <c r="BJ28" s="412"/>
      <c r="BK28" s="412"/>
      <c r="BL28" s="412"/>
      <c r="BM28" s="413"/>
      <c r="BN28" s="414">
        <v>4069243</v>
      </c>
      <c r="BO28" s="415"/>
      <c r="BP28" s="415"/>
      <c r="BQ28" s="415"/>
      <c r="BR28" s="415"/>
      <c r="BS28" s="415"/>
      <c r="BT28" s="415"/>
      <c r="BU28" s="416"/>
      <c r="BV28" s="414">
        <v>3460399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35"/>
      <c r="C29" s="436"/>
      <c r="D29" s="437"/>
      <c r="E29" s="392" t="s">
        <v>186</v>
      </c>
      <c r="F29" s="393"/>
      <c r="G29" s="393"/>
      <c r="H29" s="393"/>
      <c r="I29" s="393"/>
      <c r="J29" s="393"/>
      <c r="K29" s="394"/>
      <c r="L29" s="395">
        <v>17</v>
      </c>
      <c r="M29" s="396"/>
      <c r="N29" s="396"/>
      <c r="O29" s="396"/>
      <c r="P29" s="397"/>
      <c r="Q29" s="395">
        <v>3700</v>
      </c>
      <c r="R29" s="396"/>
      <c r="S29" s="396"/>
      <c r="T29" s="396"/>
      <c r="U29" s="396"/>
      <c r="V29" s="397"/>
      <c r="W29" s="455"/>
      <c r="X29" s="456"/>
      <c r="Y29" s="457"/>
      <c r="Z29" s="392" t="s">
        <v>187</v>
      </c>
      <c r="AA29" s="393"/>
      <c r="AB29" s="393"/>
      <c r="AC29" s="393"/>
      <c r="AD29" s="393"/>
      <c r="AE29" s="393"/>
      <c r="AF29" s="393"/>
      <c r="AG29" s="394"/>
      <c r="AH29" s="395">
        <v>301</v>
      </c>
      <c r="AI29" s="396"/>
      <c r="AJ29" s="396"/>
      <c r="AK29" s="396"/>
      <c r="AL29" s="397"/>
      <c r="AM29" s="395">
        <v>887047</v>
      </c>
      <c r="AN29" s="396"/>
      <c r="AO29" s="396"/>
      <c r="AP29" s="396"/>
      <c r="AQ29" s="396"/>
      <c r="AR29" s="397"/>
      <c r="AS29" s="395">
        <v>2947</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789891</v>
      </c>
      <c r="BO29" s="420"/>
      <c r="BP29" s="420"/>
      <c r="BQ29" s="420"/>
      <c r="BR29" s="420"/>
      <c r="BS29" s="420"/>
      <c r="BT29" s="420"/>
      <c r="BU29" s="421"/>
      <c r="BV29" s="419">
        <v>988013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96.6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3428122</v>
      </c>
      <c r="BO30" s="423"/>
      <c r="BP30" s="423"/>
      <c r="BQ30" s="423"/>
      <c r="BR30" s="423"/>
      <c r="BS30" s="423"/>
      <c r="BT30" s="423"/>
      <c r="BU30" s="424"/>
      <c r="BV30" s="422">
        <v>3111867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工業団地整備事業特別会計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菊池養生園保健組合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菊池環境保全組合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菊池広域連合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熊本県後期高齢者医療広域連合
(後期高齢者医療特別会計)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7+xWGpm8kRX6Q2KGh+Gd68D1quLzjSp8bWW9rwULp/j4jlPysC5VRqG8jxnqXFQxAw6C/1FXfVLwuVmJ4kwYMg==" saltValue="DQ6kPPXlMKTNo1VzTUR23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7"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51" t="s">
        <v>571</v>
      </c>
      <c r="D34" s="1151"/>
      <c r="E34" s="1152"/>
      <c r="F34" s="32">
        <v>9.23</v>
      </c>
      <c r="G34" s="33">
        <v>5.83</v>
      </c>
      <c r="H34" s="33">
        <v>10.01</v>
      </c>
      <c r="I34" s="33">
        <v>8.82</v>
      </c>
      <c r="J34" s="34">
        <v>9.11</v>
      </c>
      <c r="K34" s="22"/>
      <c r="L34" s="22"/>
      <c r="M34" s="22"/>
      <c r="N34" s="22"/>
      <c r="O34" s="22"/>
      <c r="P34" s="22"/>
    </row>
    <row r="35" spans="1:16" ht="39" customHeight="1">
      <c r="A35" s="22"/>
      <c r="B35" s="35"/>
      <c r="C35" s="1145" t="s">
        <v>572</v>
      </c>
      <c r="D35" s="1146"/>
      <c r="E35" s="1147"/>
      <c r="F35" s="36">
        <v>11.11</v>
      </c>
      <c r="G35" s="37">
        <v>11.56</v>
      </c>
      <c r="H35" s="37">
        <v>12.36</v>
      </c>
      <c r="I35" s="37">
        <v>10.77</v>
      </c>
      <c r="J35" s="38">
        <v>8.1</v>
      </c>
      <c r="K35" s="22"/>
      <c r="L35" s="22"/>
      <c r="M35" s="22"/>
      <c r="N35" s="22"/>
      <c r="O35" s="22"/>
      <c r="P35" s="22"/>
    </row>
    <row r="36" spans="1:16" ht="39" customHeight="1">
      <c r="A36" s="22"/>
      <c r="B36" s="35"/>
      <c r="C36" s="1145" t="s">
        <v>573</v>
      </c>
      <c r="D36" s="1146"/>
      <c r="E36" s="1147"/>
      <c r="F36" s="36">
        <v>5.13</v>
      </c>
      <c r="G36" s="37">
        <v>5.35</v>
      </c>
      <c r="H36" s="37">
        <v>5.19</v>
      </c>
      <c r="I36" s="37">
        <v>4.3899999999999997</v>
      </c>
      <c r="J36" s="38">
        <v>6.27</v>
      </c>
      <c r="K36" s="22"/>
      <c r="L36" s="22"/>
      <c r="M36" s="22"/>
      <c r="N36" s="22"/>
      <c r="O36" s="22"/>
      <c r="P36" s="22"/>
    </row>
    <row r="37" spans="1:16" ht="39" customHeight="1">
      <c r="A37" s="22"/>
      <c r="B37" s="35"/>
      <c r="C37" s="1145" t="s">
        <v>574</v>
      </c>
      <c r="D37" s="1146"/>
      <c r="E37" s="1147"/>
      <c r="F37" s="36">
        <v>3.95</v>
      </c>
      <c r="G37" s="37">
        <v>3.89</v>
      </c>
      <c r="H37" s="37">
        <v>3.89</v>
      </c>
      <c r="I37" s="37">
        <v>3.76</v>
      </c>
      <c r="J37" s="38">
        <v>3.98</v>
      </c>
      <c r="K37" s="22"/>
      <c r="L37" s="22"/>
      <c r="M37" s="22"/>
      <c r="N37" s="22"/>
      <c r="O37" s="22"/>
      <c r="P37" s="22"/>
    </row>
    <row r="38" spans="1:16" ht="39" customHeight="1">
      <c r="A38" s="22"/>
      <c r="B38" s="35"/>
      <c r="C38" s="1145" t="s">
        <v>575</v>
      </c>
      <c r="D38" s="1146"/>
      <c r="E38" s="1147"/>
      <c r="F38" s="36">
        <v>1.32</v>
      </c>
      <c r="G38" s="37">
        <v>1</v>
      </c>
      <c r="H38" s="37">
        <v>0.98</v>
      </c>
      <c r="I38" s="37">
        <v>1.78</v>
      </c>
      <c r="J38" s="38">
        <v>0.77</v>
      </c>
      <c r="K38" s="22"/>
      <c r="L38" s="22"/>
      <c r="M38" s="22"/>
      <c r="N38" s="22"/>
      <c r="O38" s="22"/>
      <c r="P38" s="22"/>
    </row>
    <row r="39" spans="1:16" ht="39" customHeight="1">
      <c r="A39" s="22"/>
      <c r="B39" s="35"/>
      <c r="C39" s="1145" t="s">
        <v>576</v>
      </c>
      <c r="D39" s="1146"/>
      <c r="E39" s="1147"/>
      <c r="F39" s="36">
        <v>0.62</v>
      </c>
      <c r="G39" s="37">
        <v>0.04</v>
      </c>
      <c r="H39" s="37">
        <v>0.46</v>
      </c>
      <c r="I39" s="37">
        <v>0.32</v>
      </c>
      <c r="J39" s="38">
        <v>0.38</v>
      </c>
      <c r="K39" s="22"/>
      <c r="L39" s="22"/>
      <c r="M39" s="22"/>
      <c r="N39" s="22"/>
      <c r="O39" s="22"/>
      <c r="P39" s="22"/>
    </row>
    <row r="40" spans="1:16" ht="39" customHeight="1">
      <c r="A40" s="22"/>
      <c r="B40" s="35"/>
      <c r="C40" s="1145" t="s">
        <v>577</v>
      </c>
      <c r="D40" s="1146"/>
      <c r="E40" s="1147"/>
      <c r="F40" s="36" t="s">
        <v>524</v>
      </c>
      <c r="G40" s="37">
        <v>1.56</v>
      </c>
      <c r="H40" s="37">
        <v>0.12</v>
      </c>
      <c r="I40" s="37">
        <v>0.1</v>
      </c>
      <c r="J40" s="38">
        <v>0.06</v>
      </c>
      <c r="K40" s="22"/>
      <c r="L40" s="22"/>
      <c r="M40" s="22"/>
      <c r="N40" s="22"/>
      <c r="O40" s="22"/>
      <c r="P40" s="22"/>
    </row>
    <row r="41" spans="1:16" ht="39" customHeight="1">
      <c r="A41" s="22"/>
      <c r="B41" s="35"/>
      <c r="C41" s="1145" t="s">
        <v>578</v>
      </c>
      <c r="D41" s="1146"/>
      <c r="E41" s="1147"/>
      <c r="F41" s="36">
        <v>0.01</v>
      </c>
      <c r="G41" s="37">
        <v>0.01</v>
      </c>
      <c r="H41" s="37">
        <v>0.12</v>
      </c>
      <c r="I41" s="37">
        <v>0.09</v>
      </c>
      <c r="J41" s="38">
        <v>0.03</v>
      </c>
      <c r="K41" s="22"/>
      <c r="L41" s="22"/>
      <c r="M41" s="22"/>
      <c r="N41" s="22"/>
      <c r="O41" s="22"/>
      <c r="P41" s="22"/>
    </row>
    <row r="42" spans="1:16" ht="39" customHeight="1">
      <c r="A42" s="22"/>
      <c r="B42" s="39"/>
      <c r="C42" s="1145" t="s">
        <v>579</v>
      </c>
      <c r="D42" s="1146"/>
      <c r="E42" s="1147"/>
      <c r="F42" s="36" t="s">
        <v>524</v>
      </c>
      <c r="G42" s="37" t="s">
        <v>524</v>
      </c>
      <c r="H42" s="37" t="s">
        <v>524</v>
      </c>
      <c r="I42" s="37" t="s">
        <v>524</v>
      </c>
      <c r="J42" s="38" t="s">
        <v>524</v>
      </c>
      <c r="K42" s="22"/>
      <c r="L42" s="22"/>
      <c r="M42" s="22"/>
      <c r="N42" s="22"/>
      <c r="O42" s="22"/>
      <c r="P42" s="22"/>
    </row>
    <row r="43" spans="1:16" ht="39" customHeight="1" thickBot="1">
      <c r="A43" s="22"/>
      <c r="B43" s="40"/>
      <c r="C43" s="1148" t="s">
        <v>580</v>
      </c>
      <c r="D43" s="1149"/>
      <c r="E43" s="1150"/>
      <c r="F43" s="41" t="s">
        <v>524</v>
      </c>
      <c r="G43" s="42" t="s">
        <v>524</v>
      </c>
      <c r="H43" s="42" t="s">
        <v>524</v>
      </c>
      <c r="I43" s="42" t="s">
        <v>524</v>
      </c>
      <c r="J43" s="43" t="s">
        <v>524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uaCIC4Bc3Bmbe/EjVc4YSZEtWaCAdI77aNsKpOQsvIMP4YPA1Fy/IPloYKnJQ18SE3f2QAC8FTxR8/4Xngs4Jw==" saltValue="4xflsirPLsSchVCaOuO5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5" zoomScaleSheetLayoutView="55" workbookViewId="0">
      <selection activeCell="R54" sqref="R54"/>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76" t="s">
        <v>10</v>
      </c>
      <c r="C45" s="1177"/>
      <c r="D45" s="58"/>
      <c r="E45" s="1182" t="s">
        <v>11</v>
      </c>
      <c r="F45" s="1182"/>
      <c r="G45" s="1182"/>
      <c r="H45" s="1182"/>
      <c r="I45" s="1182"/>
      <c r="J45" s="1183"/>
      <c r="K45" s="59">
        <v>1705</v>
      </c>
      <c r="L45" s="60">
        <v>1850</v>
      </c>
      <c r="M45" s="60">
        <v>2204</v>
      </c>
      <c r="N45" s="60">
        <v>2354</v>
      </c>
      <c r="O45" s="61">
        <v>2464</v>
      </c>
      <c r="P45" s="48"/>
      <c r="Q45" s="48"/>
      <c r="R45" s="48"/>
      <c r="S45" s="48"/>
      <c r="T45" s="48"/>
      <c r="U45" s="48"/>
    </row>
    <row r="46" spans="1:21" ht="30.75" customHeight="1">
      <c r="A46" s="48"/>
      <c r="B46" s="1178"/>
      <c r="C46" s="1179"/>
      <c r="D46" s="62"/>
      <c r="E46" s="1155" t="s">
        <v>12</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c r="A47" s="48"/>
      <c r="B47" s="1178"/>
      <c r="C47" s="1179"/>
      <c r="D47" s="62"/>
      <c r="E47" s="1155" t="s">
        <v>13</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c r="A48" s="48"/>
      <c r="B48" s="1178"/>
      <c r="C48" s="1179"/>
      <c r="D48" s="62"/>
      <c r="E48" s="1155" t="s">
        <v>14</v>
      </c>
      <c r="F48" s="1155"/>
      <c r="G48" s="1155"/>
      <c r="H48" s="1155"/>
      <c r="I48" s="1155"/>
      <c r="J48" s="1156"/>
      <c r="K48" s="63">
        <v>449</v>
      </c>
      <c r="L48" s="64">
        <v>492</v>
      </c>
      <c r="M48" s="64">
        <v>477</v>
      </c>
      <c r="N48" s="64">
        <v>479</v>
      </c>
      <c r="O48" s="65">
        <v>400</v>
      </c>
      <c r="P48" s="48"/>
      <c r="Q48" s="48"/>
      <c r="R48" s="48"/>
      <c r="S48" s="48"/>
      <c r="T48" s="48"/>
      <c r="U48" s="48"/>
    </row>
    <row r="49" spans="1:21" ht="30.75" customHeight="1">
      <c r="A49" s="48"/>
      <c r="B49" s="1178"/>
      <c r="C49" s="1179"/>
      <c r="D49" s="62"/>
      <c r="E49" s="1155" t="s">
        <v>15</v>
      </c>
      <c r="F49" s="1155"/>
      <c r="G49" s="1155"/>
      <c r="H49" s="1155"/>
      <c r="I49" s="1155"/>
      <c r="J49" s="1156"/>
      <c r="K49" s="63">
        <v>184</v>
      </c>
      <c r="L49" s="64">
        <v>81</v>
      </c>
      <c r="M49" s="64">
        <v>61</v>
      </c>
      <c r="N49" s="64">
        <v>103</v>
      </c>
      <c r="O49" s="65">
        <v>99</v>
      </c>
      <c r="P49" s="48"/>
      <c r="Q49" s="48"/>
      <c r="R49" s="48"/>
      <c r="S49" s="48"/>
      <c r="T49" s="48"/>
      <c r="U49" s="48"/>
    </row>
    <row r="50" spans="1:21" ht="30.75" customHeight="1">
      <c r="A50" s="48"/>
      <c r="B50" s="1178"/>
      <c r="C50" s="1179"/>
      <c r="D50" s="62"/>
      <c r="E50" s="1155" t="s">
        <v>16</v>
      </c>
      <c r="F50" s="1155"/>
      <c r="G50" s="1155"/>
      <c r="H50" s="1155"/>
      <c r="I50" s="1155"/>
      <c r="J50" s="1156"/>
      <c r="K50" s="63">
        <v>65</v>
      </c>
      <c r="L50" s="64">
        <v>64</v>
      </c>
      <c r="M50" s="64">
        <v>64</v>
      </c>
      <c r="N50" s="64">
        <v>65</v>
      </c>
      <c r="O50" s="65">
        <v>0</v>
      </c>
      <c r="P50" s="48"/>
      <c r="Q50" s="48"/>
      <c r="R50" s="48"/>
      <c r="S50" s="48"/>
      <c r="T50" s="48"/>
      <c r="U50" s="48"/>
    </row>
    <row r="51" spans="1:21" ht="30.75" customHeight="1">
      <c r="A51" s="48"/>
      <c r="B51" s="1180"/>
      <c r="C51" s="1181"/>
      <c r="D51" s="66"/>
      <c r="E51" s="1155" t="s">
        <v>17</v>
      </c>
      <c r="F51" s="1155"/>
      <c r="G51" s="1155"/>
      <c r="H51" s="1155"/>
      <c r="I51" s="1155"/>
      <c r="J51" s="1156"/>
      <c r="K51" s="63">
        <v>0</v>
      </c>
      <c r="L51" s="64">
        <v>1</v>
      </c>
      <c r="M51" s="64">
        <v>1</v>
      </c>
      <c r="N51" s="64">
        <v>1</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1606</v>
      </c>
      <c r="L52" s="64">
        <v>1795</v>
      </c>
      <c r="M52" s="64">
        <v>2024</v>
      </c>
      <c r="N52" s="64">
        <v>2061</v>
      </c>
      <c r="O52" s="65">
        <v>2075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797</v>
      </c>
      <c r="L53" s="69">
        <v>693</v>
      </c>
      <c r="M53" s="69">
        <v>783</v>
      </c>
      <c r="N53" s="69">
        <v>941</v>
      </c>
      <c r="O53" s="70">
        <v>888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581</v>
      </c>
      <c r="P56" s="48"/>
      <c r="Q56" s="48"/>
      <c r="R56" s="48"/>
      <c r="S56" s="48"/>
      <c r="T56" s="48"/>
      <c r="U56" s="48"/>
    </row>
    <row r="57" spans="1:21" ht="31.5" customHeight="1" thickBot="1">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LiXkv+UOLTm9DVikF/amBg+/Sa8Sh141dRZKdjH0W4vtpY/fHycEhUtzn7fBrAYAKW6zKDE77/Kv6snpPuPDQ==" saltValue="5I+aD+sX4++w6dHwL7jF9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565</v>
      </c>
      <c r="J40" s="103" t="s">
        <v>566</v>
      </c>
      <c r="K40" s="103" t="s">
        <v>567</v>
      </c>
      <c r="L40" s="103" t="s">
        <v>568</v>
      </c>
      <c r="M40" s="104" t="s">
        <v>569</v>
      </c>
    </row>
    <row r="41" spans="2:13" ht="27.75" customHeight="1">
      <c r="B41" s="1196" t="s">
        <v>31</v>
      </c>
      <c r="C41" s="1197"/>
      <c r="D41" s="105"/>
      <c r="E41" s="1198" t="s">
        <v>32</v>
      </c>
      <c r="F41" s="1198"/>
      <c r="G41" s="1198"/>
      <c r="H41" s="1199"/>
      <c r="I41" s="355">
        <v>19552</v>
      </c>
      <c r="J41" s="356">
        <v>21355</v>
      </c>
      <c r="K41" s="356">
        <v>23105</v>
      </c>
      <c r="L41" s="356">
        <v>22061</v>
      </c>
      <c r="M41" s="357">
        <v>20960</v>
      </c>
    </row>
    <row r="42" spans="2:13" ht="27.75" customHeight="1">
      <c r="B42" s="1186"/>
      <c r="C42" s="1187"/>
      <c r="D42" s="106"/>
      <c r="E42" s="1190" t="s">
        <v>33</v>
      </c>
      <c r="F42" s="1190"/>
      <c r="G42" s="1190"/>
      <c r="H42" s="1191"/>
      <c r="I42" s="358">
        <v>193</v>
      </c>
      <c r="J42" s="359">
        <v>129</v>
      </c>
      <c r="K42" s="359">
        <v>65</v>
      </c>
      <c r="L42" s="359">
        <v>0</v>
      </c>
      <c r="M42" s="360" t="s">
        <v>524</v>
      </c>
    </row>
    <row r="43" spans="2:13" ht="27.75" customHeight="1">
      <c r="B43" s="1186"/>
      <c r="C43" s="1187"/>
      <c r="D43" s="106"/>
      <c r="E43" s="1190" t="s">
        <v>34</v>
      </c>
      <c r="F43" s="1190"/>
      <c r="G43" s="1190"/>
      <c r="H43" s="1191"/>
      <c r="I43" s="358">
        <v>3434</v>
      </c>
      <c r="J43" s="359">
        <v>3627</v>
      </c>
      <c r="K43" s="359">
        <v>4968</v>
      </c>
      <c r="L43" s="359">
        <v>5095</v>
      </c>
      <c r="M43" s="360">
        <v>4935</v>
      </c>
    </row>
    <row r="44" spans="2:13" ht="27.75" customHeight="1">
      <c r="B44" s="1186"/>
      <c r="C44" s="1187"/>
      <c r="D44" s="106"/>
      <c r="E44" s="1190" t="s">
        <v>35</v>
      </c>
      <c r="F44" s="1190"/>
      <c r="G44" s="1190"/>
      <c r="H44" s="1191"/>
      <c r="I44" s="358">
        <v>443</v>
      </c>
      <c r="J44" s="359">
        <v>1021</v>
      </c>
      <c r="K44" s="359">
        <v>3706</v>
      </c>
      <c r="L44" s="359">
        <v>4409</v>
      </c>
      <c r="M44" s="360">
        <v>4378</v>
      </c>
    </row>
    <row r="45" spans="2:13" ht="27.75" customHeight="1">
      <c r="B45" s="1186"/>
      <c r="C45" s="1187"/>
      <c r="D45" s="106"/>
      <c r="E45" s="1190" t="s">
        <v>36</v>
      </c>
      <c r="F45" s="1190"/>
      <c r="G45" s="1190"/>
      <c r="H45" s="1191"/>
      <c r="I45" s="358" t="s">
        <v>524</v>
      </c>
      <c r="J45" s="359" t="s">
        <v>524</v>
      </c>
      <c r="K45" s="359" t="s">
        <v>524</v>
      </c>
      <c r="L45" s="359" t="s">
        <v>524</v>
      </c>
      <c r="M45" s="360" t="s">
        <v>524</v>
      </c>
    </row>
    <row r="46" spans="2:13" ht="27.75" customHeight="1">
      <c r="B46" s="1186"/>
      <c r="C46" s="1187"/>
      <c r="D46" s="107"/>
      <c r="E46" s="1190" t="s">
        <v>37</v>
      </c>
      <c r="F46" s="1190"/>
      <c r="G46" s="1190"/>
      <c r="H46" s="1191"/>
      <c r="I46" s="358" t="s">
        <v>524</v>
      </c>
      <c r="J46" s="359" t="s">
        <v>524</v>
      </c>
      <c r="K46" s="359" t="s">
        <v>524</v>
      </c>
      <c r="L46" s="359" t="s">
        <v>524</v>
      </c>
      <c r="M46" s="360" t="s">
        <v>524</v>
      </c>
    </row>
    <row r="47" spans="2:13" ht="27.75" customHeight="1">
      <c r="B47" s="1186"/>
      <c r="C47" s="1187"/>
      <c r="D47" s="108"/>
      <c r="E47" s="1200" t="s">
        <v>38</v>
      </c>
      <c r="F47" s="1201"/>
      <c r="G47" s="1201"/>
      <c r="H47" s="1202"/>
      <c r="I47" s="358" t="s">
        <v>524</v>
      </c>
      <c r="J47" s="359" t="s">
        <v>524</v>
      </c>
      <c r="K47" s="359" t="s">
        <v>524</v>
      </c>
      <c r="L47" s="359" t="s">
        <v>524</v>
      </c>
      <c r="M47" s="360" t="s">
        <v>524</v>
      </c>
    </row>
    <row r="48" spans="2:13" ht="27.75" customHeight="1">
      <c r="B48" s="1186"/>
      <c r="C48" s="1187"/>
      <c r="D48" s="106"/>
      <c r="E48" s="1190" t="s">
        <v>39</v>
      </c>
      <c r="F48" s="1190"/>
      <c r="G48" s="1190"/>
      <c r="H48" s="1191"/>
      <c r="I48" s="358" t="s">
        <v>524</v>
      </c>
      <c r="J48" s="359" t="s">
        <v>524</v>
      </c>
      <c r="K48" s="359" t="s">
        <v>524</v>
      </c>
      <c r="L48" s="359" t="s">
        <v>524</v>
      </c>
      <c r="M48" s="360" t="s">
        <v>524</v>
      </c>
    </row>
    <row r="49" spans="2:13" ht="27.75" customHeight="1">
      <c r="B49" s="1188"/>
      <c r="C49" s="1189"/>
      <c r="D49" s="106"/>
      <c r="E49" s="1190" t="s">
        <v>40</v>
      </c>
      <c r="F49" s="1190"/>
      <c r="G49" s="1190"/>
      <c r="H49" s="1191"/>
      <c r="I49" s="358" t="s">
        <v>524</v>
      </c>
      <c r="J49" s="359" t="s">
        <v>524</v>
      </c>
      <c r="K49" s="359" t="s">
        <v>524</v>
      </c>
      <c r="L49" s="359" t="s">
        <v>524</v>
      </c>
      <c r="M49" s="360" t="s">
        <v>524</v>
      </c>
    </row>
    <row r="50" spans="2:13" ht="27.75" customHeight="1">
      <c r="B50" s="1184" t="s">
        <v>41</v>
      </c>
      <c r="C50" s="1185"/>
      <c r="D50" s="109"/>
      <c r="E50" s="1190" t="s">
        <v>42</v>
      </c>
      <c r="F50" s="1190"/>
      <c r="G50" s="1190"/>
      <c r="H50" s="1191"/>
      <c r="I50" s="358">
        <v>8821</v>
      </c>
      <c r="J50" s="359">
        <v>9093</v>
      </c>
      <c r="K50" s="359">
        <v>7881</v>
      </c>
      <c r="L50" s="359">
        <v>8750</v>
      </c>
      <c r="M50" s="360">
        <v>9715</v>
      </c>
    </row>
    <row r="51" spans="2:13" ht="27.75" customHeight="1">
      <c r="B51" s="1186"/>
      <c r="C51" s="1187"/>
      <c r="D51" s="106"/>
      <c r="E51" s="1190" t="s">
        <v>43</v>
      </c>
      <c r="F51" s="1190"/>
      <c r="G51" s="1190"/>
      <c r="H51" s="1191"/>
      <c r="I51" s="358">
        <v>538</v>
      </c>
      <c r="J51" s="359">
        <v>477</v>
      </c>
      <c r="K51" s="359">
        <v>417</v>
      </c>
      <c r="L51" s="359">
        <v>328</v>
      </c>
      <c r="M51" s="360">
        <v>247</v>
      </c>
    </row>
    <row r="52" spans="2:13" ht="27.75" customHeight="1">
      <c r="B52" s="1188"/>
      <c r="C52" s="1189"/>
      <c r="D52" s="106"/>
      <c r="E52" s="1190" t="s">
        <v>44</v>
      </c>
      <c r="F52" s="1190"/>
      <c r="G52" s="1190"/>
      <c r="H52" s="1191"/>
      <c r="I52" s="358">
        <v>20776</v>
      </c>
      <c r="J52" s="359">
        <v>22253</v>
      </c>
      <c r="K52" s="359">
        <v>23861</v>
      </c>
      <c r="L52" s="359">
        <v>23262</v>
      </c>
      <c r="M52" s="360">
        <v>22379</v>
      </c>
    </row>
    <row r="53" spans="2:13" ht="27.75" customHeight="1" thickBot="1">
      <c r="B53" s="1192" t="s">
        <v>45</v>
      </c>
      <c r="C53" s="1193"/>
      <c r="D53" s="110"/>
      <c r="E53" s="1194" t="s">
        <v>46</v>
      </c>
      <c r="F53" s="1194"/>
      <c r="G53" s="1194"/>
      <c r="H53" s="1195"/>
      <c r="I53" s="361">
        <v>-6514</v>
      </c>
      <c r="J53" s="362">
        <v>-5691</v>
      </c>
      <c r="K53" s="362">
        <v>-315</v>
      </c>
      <c r="L53" s="362">
        <v>-775</v>
      </c>
      <c r="M53" s="363">
        <v>-2068</v>
      </c>
    </row>
    <row r="54" spans="2:13" ht="27.75" customHeight="1">
      <c r="B54" s="111" t="s">
        <v>47</v>
      </c>
      <c r="C54" s="112"/>
      <c r="D54" s="112"/>
      <c r="E54" s="113"/>
      <c r="F54" s="113"/>
      <c r="G54" s="113"/>
      <c r="H54" s="113"/>
      <c r="I54" s="114"/>
      <c r="J54" s="114"/>
      <c r="K54" s="114"/>
      <c r="L54" s="114"/>
      <c r="M54" s="114"/>
    </row>
    <row r="55" spans="2:13" ht="13"/>
  </sheetData>
  <sheetProtection algorithmName="SHA-512" hashValue="uVLCQcmO2hDLxcrPX74EX2pKusEq/vJM8OtLeLNpurhec1sNATrcv2euGocDsEngkTIEkcKEfgE9gZbau3sHMQ==" saltValue="bus1vY34/ZNXhH/k5g+u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C63" sqref="C63:E63"/>
    </sheetView>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567</v>
      </c>
      <c r="G54" s="119" t="s">
        <v>568</v>
      </c>
      <c r="H54" s="120" t="s">
        <v>569</v>
      </c>
    </row>
    <row r="55" spans="2:8" ht="52.5" customHeight="1">
      <c r="B55" s="121"/>
      <c r="C55" s="1211" t="s">
        <v>49</v>
      </c>
      <c r="D55" s="1211"/>
      <c r="E55" s="1212"/>
      <c r="F55" s="122">
        <v>3018</v>
      </c>
      <c r="G55" s="122">
        <v>3460</v>
      </c>
      <c r="H55" s="123">
        <v>4069</v>
      </c>
    </row>
    <row r="56" spans="2:8" ht="52.5" customHeight="1">
      <c r="B56" s="124"/>
      <c r="C56" s="1213" t="s">
        <v>50</v>
      </c>
      <c r="D56" s="1213"/>
      <c r="E56" s="1214"/>
      <c r="F56" s="125">
        <v>987</v>
      </c>
      <c r="G56" s="125">
        <v>988</v>
      </c>
      <c r="H56" s="126">
        <v>790</v>
      </c>
    </row>
    <row r="57" spans="2:8" ht="53.25" customHeight="1">
      <c r="B57" s="124"/>
      <c r="C57" s="1215" t="s">
        <v>51</v>
      </c>
      <c r="D57" s="1215"/>
      <c r="E57" s="1216"/>
      <c r="F57" s="127">
        <v>2764</v>
      </c>
      <c r="G57" s="127">
        <v>3112</v>
      </c>
      <c r="H57" s="128">
        <v>3428</v>
      </c>
    </row>
    <row r="58" spans="2:8" ht="45.75" customHeight="1">
      <c r="B58" s="129"/>
      <c r="C58" s="1203" t="s">
        <v>595</v>
      </c>
      <c r="D58" s="1204"/>
      <c r="E58" s="1205"/>
      <c r="F58" s="130">
        <v>2198</v>
      </c>
      <c r="G58" s="130">
        <v>2495</v>
      </c>
      <c r="H58" s="131">
        <v>2660</v>
      </c>
    </row>
    <row r="59" spans="2:8" ht="45.75" customHeight="1">
      <c r="B59" s="129"/>
      <c r="C59" s="1203" t="s">
        <v>596</v>
      </c>
      <c r="D59" s="1204"/>
      <c r="E59" s="1205"/>
      <c r="F59" s="130">
        <v>425</v>
      </c>
      <c r="G59" s="130">
        <v>425</v>
      </c>
      <c r="H59" s="131">
        <v>425</v>
      </c>
    </row>
    <row r="60" spans="2:8" ht="45.75" customHeight="1">
      <c r="B60" s="129"/>
      <c r="C60" s="1203" t="s">
        <v>597</v>
      </c>
      <c r="D60" s="1204"/>
      <c r="E60" s="1205"/>
      <c r="F60" s="130">
        <v>0</v>
      </c>
      <c r="G60" s="130">
        <v>120</v>
      </c>
      <c r="H60" s="131">
        <v>240</v>
      </c>
    </row>
    <row r="61" spans="2:8" ht="45.75" customHeight="1">
      <c r="B61" s="129"/>
      <c r="C61" s="1203" t="s">
        <v>598</v>
      </c>
      <c r="D61" s="1204"/>
      <c r="E61" s="1205"/>
      <c r="F61" s="130">
        <v>50</v>
      </c>
      <c r="G61" s="130">
        <v>48</v>
      </c>
      <c r="H61" s="131">
        <v>41</v>
      </c>
    </row>
    <row r="62" spans="2:8" ht="45.75" customHeight="1" thickBot="1">
      <c r="B62" s="132"/>
      <c r="C62" s="1206" t="s">
        <v>599</v>
      </c>
      <c r="D62" s="1207"/>
      <c r="E62" s="1208"/>
      <c r="F62" s="133">
        <v>60</v>
      </c>
      <c r="G62" s="133">
        <v>28</v>
      </c>
      <c r="H62" s="134">
        <v>28</v>
      </c>
    </row>
    <row r="63" spans="2:8" ht="52.5" customHeight="1" thickBot="1">
      <c r="B63" s="135"/>
      <c r="C63" s="1209" t="s">
        <v>52</v>
      </c>
      <c r="D63" s="1209"/>
      <c r="E63" s="1210"/>
      <c r="F63" s="136">
        <v>6769</v>
      </c>
      <c r="G63" s="136">
        <v>7560</v>
      </c>
      <c r="H63" s="137">
        <v>8287</v>
      </c>
    </row>
    <row r="64" spans="2:8" ht="13"/>
  </sheetData>
  <sheetProtection algorithmName="SHA-512" hashValue="gDrpTqUp5xfUAqvVb3u7xf588Ew10ScUX1N3EpommmX2151F3obPQ3iKiibHSFv/Gg17V0C4D3NqX0qQV7JI7w==" saltValue="sGXnmOpu4xCu9VtF2P05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53</v>
      </c>
      <c r="E2" s="149"/>
      <c r="F2" s="150" t="s">
        <v>562</v>
      </c>
      <c r="G2" s="151"/>
      <c r="H2" s="152"/>
    </row>
    <row r="3" spans="1:8">
      <c r="A3" s="148" t="s">
        <v>555</v>
      </c>
      <c r="B3" s="153"/>
      <c r="C3" s="154"/>
      <c r="D3" s="155">
        <v>34016</v>
      </c>
      <c r="E3" s="156"/>
      <c r="F3" s="157">
        <v>41934</v>
      </c>
      <c r="G3" s="158"/>
      <c r="H3" s="159"/>
    </row>
    <row r="4" spans="1:8">
      <c r="A4" s="160"/>
      <c r="B4" s="161"/>
      <c r="C4" s="162"/>
      <c r="D4" s="163">
        <v>23497</v>
      </c>
      <c r="E4" s="164"/>
      <c r="F4" s="165">
        <v>23352</v>
      </c>
      <c r="G4" s="166"/>
      <c r="H4" s="167"/>
    </row>
    <row r="5" spans="1:8">
      <c r="A5" s="148" t="s">
        <v>557</v>
      </c>
      <c r="B5" s="153"/>
      <c r="C5" s="154"/>
      <c r="D5" s="155">
        <v>77225</v>
      </c>
      <c r="E5" s="156"/>
      <c r="F5" s="157">
        <v>45588</v>
      </c>
      <c r="G5" s="158"/>
      <c r="H5" s="159"/>
    </row>
    <row r="6" spans="1:8">
      <c r="A6" s="160"/>
      <c r="B6" s="161"/>
      <c r="C6" s="162"/>
      <c r="D6" s="163">
        <v>15743</v>
      </c>
      <c r="E6" s="164"/>
      <c r="F6" s="165">
        <v>24150</v>
      </c>
      <c r="G6" s="166"/>
      <c r="H6" s="167"/>
    </row>
    <row r="7" spans="1:8">
      <c r="A7" s="148" t="s">
        <v>558</v>
      </c>
      <c r="B7" s="153"/>
      <c r="C7" s="154"/>
      <c r="D7" s="155">
        <v>98120</v>
      </c>
      <c r="E7" s="156"/>
      <c r="F7" s="157">
        <v>45483</v>
      </c>
      <c r="G7" s="158"/>
      <c r="H7" s="159"/>
    </row>
    <row r="8" spans="1:8">
      <c r="A8" s="160"/>
      <c r="B8" s="161"/>
      <c r="C8" s="162"/>
      <c r="D8" s="163">
        <v>9507</v>
      </c>
      <c r="E8" s="164"/>
      <c r="F8" s="165">
        <v>24241</v>
      </c>
      <c r="G8" s="166"/>
      <c r="H8" s="167"/>
    </row>
    <row r="9" spans="1:8">
      <c r="A9" s="148" t="s">
        <v>559</v>
      </c>
      <c r="B9" s="153"/>
      <c r="C9" s="154"/>
      <c r="D9" s="155">
        <v>29327</v>
      </c>
      <c r="E9" s="156"/>
      <c r="F9" s="157">
        <v>45945</v>
      </c>
      <c r="G9" s="158"/>
      <c r="H9" s="159"/>
    </row>
    <row r="10" spans="1:8">
      <c r="A10" s="160"/>
      <c r="B10" s="161"/>
      <c r="C10" s="162"/>
      <c r="D10" s="163">
        <v>4645</v>
      </c>
      <c r="E10" s="164"/>
      <c r="F10" s="165">
        <v>25180</v>
      </c>
      <c r="G10" s="166"/>
      <c r="H10" s="167"/>
    </row>
    <row r="11" spans="1:8">
      <c r="A11" s="148" t="s">
        <v>560</v>
      </c>
      <c r="B11" s="153"/>
      <c r="C11" s="154"/>
      <c r="D11" s="155">
        <v>46013</v>
      </c>
      <c r="E11" s="156"/>
      <c r="F11" s="157">
        <v>44475</v>
      </c>
      <c r="G11" s="158"/>
      <c r="H11" s="159"/>
    </row>
    <row r="12" spans="1:8">
      <c r="A12" s="160"/>
      <c r="B12" s="161"/>
      <c r="C12" s="168"/>
      <c r="D12" s="163">
        <v>18734</v>
      </c>
      <c r="E12" s="164"/>
      <c r="F12" s="165">
        <v>24780</v>
      </c>
      <c r="G12" s="166"/>
      <c r="H12" s="167"/>
    </row>
    <row r="13" spans="1:8">
      <c r="A13" s="148"/>
      <c r="B13" s="153"/>
      <c r="C13" s="169"/>
      <c r="D13" s="170">
        <v>56940</v>
      </c>
      <c r="E13" s="171"/>
      <c r="F13" s="172">
        <v>44685</v>
      </c>
      <c r="G13" s="173"/>
      <c r="H13" s="159"/>
    </row>
    <row r="14" spans="1:8">
      <c r="A14" s="160"/>
      <c r="B14" s="161"/>
      <c r="C14" s="162"/>
      <c r="D14" s="163">
        <v>14425</v>
      </c>
      <c r="E14" s="164"/>
      <c r="F14" s="165">
        <v>24341</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9.24</v>
      </c>
      <c r="C19" s="174">
        <f>ROUND(VALUE(SUBSTITUTE(実質収支比率等に係る経年分析!G$48,"▲","-")),2)</f>
        <v>5.84</v>
      </c>
      <c r="D19" s="174">
        <f>ROUND(VALUE(SUBSTITUTE(実質収支比率等に係る経年分析!H$48,"▲","-")),2)</f>
        <v>10.02</v>
      </c>
      <c r="E19" s="174">
        <f>ROUND(VALUE(SUBSTITUTE(実質収支比率等に係る経年分析!I$48,"▲","-")),2)</f>
        <v>8.83</v>
      </c>
      <c r="F19" s="174">
        <f>ROUND(VALUE(SUBSTITUTE(実質収支比率等に係る経年分析!J$48,"▲","-")),2)</f>
        <v>9.1199999999999992</v>
      </c>
    </row>
    <row r="20" spans="1:11">
      <c r="A20" s="174" t="s">
        <v>56</v>
      </c>
      <c r="B20" s="174">
        <f>ROUND(VALUE(SUBSTITUTE(実質収支比率等に係る経年分析!F$47,"▲","-")),2)</f>
        <v>27.91</v>
      </c>
      <c r="C20" s="174">
        <f>ROUND(VALUE(SUBSTITUTE(実質収支比率等に係る経年分析!G$47,"▲","-")),2)</f>
        <v>27.43</v>
      </c>
      <c r="D20" s="174">
        <f>ROUND(VALUE(SUBSTITUTE(実質収支比率等に係る経年分析!H$47,"▲","-")),2)</f>
        <v>22.29</v>
      </c>
      <c r="E20" s="174">
        <f>ROUND(VALUE(SUBSTITUTE(実質収支比率等に係る経年分析!I$47,"▲","-")),2)</f>
        <v>23.75</v>
      </c>
      <c r="F20" s="174">
        <f>ROUND(VALUE(SUBSTITUTE(実質収支比率等に係る経年分析!J$47,"▲","-")),2)</f>
        <v>28.65</v>
      </c>
    </row>
    <row r="21" spans="1:11">
      <c r="A21" s="174" t="s">
        <v>57</v>
      </c>
      <c r="B21" s="174">
        <f>IF(ISNUMBER(VALUE(SUBSTITUTE(実質収支比率等に係る経年分析!F$49,"▲","-"))),ROUND(VALUE(SUBSTITUTE(実質収支比率等に係る経年分析!F$49,"▲","-")),2),NA())</f>
        <v>2.44</v>
      </c>
      <c r="C21" s="174">
        <f>IF(ISNUMBER(VALUE(SUBSTITUTE(実質収支比率等に係る経年分析!G$49,"▲","-"))),ROUND(VALUE(SUBSTITUTE(実質収支比率等に係る経年分析!G$49,"▲","-")),2),NA())</f>
        <v>-1.88</v>
      </c>
      <c r="D21" s="174">
        <f>IF(ISNUMBER(VALUE(SUBSTITUTE(実質収支比率等に係る経年分析!H$49,"▲","-"))),ROUND(VALUE(SUBSTITUTE(実質収支比率等に係る経年分析!H$49,"▲","-")),2),NA())</f>
        <v>0.26</v>
      </c>
      <c r="E21" s="174">
        <f>IF(ISNUMBER(VALUE(SUBSTITUTE(実質収支比率等に係る経年分析!I$49,"▲","-"))),ROUND(VALUE(SUBSTITUTE(実質収支比率等に係る経年分析!I$49,"▲","-")),2),NA())</f>
        <v>2.5499999999999998</v>
      </c>
      <c r="F21" s="174">
        <f>IF(ISNUMBER(VALUE(SUBSTITUTE(実質収支比率等に係る経年分析!J$49,"▲","-"))),ROUND(VALUE(SUBSTITUTE(実質収支比率等に係る経年分析!J$49,"▲","-")),2),NA())</f>
        <v>4.3499999999999996</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c r="A30" s="175" t="str">
        <f>IF(連結実質赤字比率に係る赤字・黒字の構成分析!C$40="",NA(),連結実質赤字比率に係る赤字・黒字の構成分析!C$40)</f>
        <v>工業団地整備事業特別会計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1.56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0.38</v>
      </c>
    </row>
    <row r="32" spans="1:11">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1.78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c r="A33" s="175" t="str">
        <f>IF(連結実質赤字比率に係る赤字・黒字の構成分析!C$37="",NA(),連結実質赤字比率に係る赤字・黒字の構成分析!C$37)</f>
        <v>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3.89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3.98</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4.3899999999999997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6.27</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11.11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10.77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9.23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9.11</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1606</v>
      </c>
      <c r="E42" s="176"/>
      <c r="F42" s="176"/>
      <c r="G42" s="176">
        <f>'実質公債費比率（分子）の構造'!L$52</f>
        <v>1795</v>
      </c>
      <c r="H42" s="176"/>
      <c r="I42" s="176"/>
      <c r="J42" s="176">
        <f>'実質公債費比率（分子）の構造'!M$52</f>
        <v>2024</v>
      </c>
      <c r="K42" s="176"/>
      <c r="L42" s="176"/>
      <c r="M42" s="176">
        <f>'実質公債費比率（分子）の構造'!N$52</f>
        <v>2061</v>
      </c>
      <c r="N42" s="176"/>
      <c r="O42" s="176"/>
      <c r="P42" s="176">
        <f>'実質公債費比率（分子）の構造'!O$52</f>
        <v>2075</v>
      </c>
    </row>
    <row r="43" spans="1:16">
      <c r="A43" s="176" t="s">
        <v>65</v>
      </c>
      <c r="B43" s="176">
        <f>'実質公債費比率（分子）の構造'!K$51</f>
        <v>0</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c r="A44" s="176" t="s">
        <v>66</v>
      </c>
      <c r="B44" s="176">
        <f>'実質公債費比率（分子）の構造'!K$50</f>
        <v>65</v>
      </c>
      <c r="C44" s="176"/>
      <c r="D44" s="176"/>
      <c r="E44" s="176">
        <f>'実質公債費比率（分子）の構造'!L$50</f>
        <v>64</v>
      </c>
      <c r="F44" s="176"/>
      <c r="G44" s="176"/>
      <c r="H44" s="176">
        <f>'実質公債費比率（分子）の構造'!M$50</f>
        <v>64</v>
      </c>
      <c r="I44" s="176"/>
      <c r="J44" s="176"/>
      <c r="K44" s="176">
        <f>'実質公債費比率（分子）の構造'!N$50</f>
        <v>65</v>
      </c>
      <c r="L44" s="176"/>
      <c r="M44" s="176"/>
      <c r="N44" s="176">
        <f>'実質公債費比率（分子）の構造'!O$50</f>
        <v>0</v>
      </c>
      <c r="O44" s="176"/>
      <c r="P44" s="176"/>
    </row>
    <row r="45" spans="1:16">
      <c r="A45" s="176" t="s">
        <v>67</v>
      </c>
      <c r="B45" s="176">
        <f>'実質公債費比率（分子）の構造'!K$49</f>
        <v>184</v>
      </c>
      <c r="C45" s="176"/>
      <c r="D45" s="176"/>
      <c r="E45" s="176">
        <f>'実質公債費比率（分子）の構造'!L$49</f>
        <v>81</v>
      </c>
      <c r="F45" s="176"/>
      <c r="G45" s="176"/>
      <c r="H45" s="176">
        <f>'実質公債費比率（分子）の構造'!M$49</f>
        <v>61</v>
      </c>
      <c r="I45" s="176"/>
      <c r="J45" s="176"/>
      <c r="K45" s="176">
        <f>'実質公債費比率（分子）の構造'!N$49</f>
        <v>103</v>
      </c>
      <c r="L45" s="176"/>
      <c r="M45" s="176"/>
      <c r="N45" s="176">
        <f>'実質公債費比率（分子）の構造'!O$49</f>
        <v>99</v>
      </c>
      <c r="O45" s="176"/>
      <c r="P45" s="176"/>
    </row>
    <row r="46" spans="1:16">
      <c r="A46" s="176" t="s">
        <v>68</v>
      </c>
      <c r="B46" s="176">
        <f>'実質公債費比率（分子）の構造'!K$48</f>
        <v>449</v>
      </c>
      <c r="C46" s="176"/>
      <c r="D46" s="176"/>
      <c r="E46" s="176">
        <f>'実質公債費比率（分子）の構造'!L$48</f>
        <v>492</v>
      </c>
      <c r="F46" s="176"/>
      <c r="G46" s="176"/>
      <c r="H46" s="176">
        <f>'実質公債費比率（分子）の構造'!M$48</f>
        <v>477</v>
      </c>
      <c r="I46" s="176"/>
      <c r="J46" s="176"/>
      <c r="K46" s="176">
        <f>'実質公債費比率（分子）の構造'!N$48</f>
        <v>479</v>
      </c>
      <c r="L46" s="176"/>
      <c r="M46" s="176"/>
      <c r="N46" s="176">
        <f>'実質公債費比率（分子）の構造'!O$48</f>
        <v>400</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1705</v>
      </c>
      <c r="C49" s="176"/>
      <c r="D49" s="176"/>
      <c r="E49" s="176">
        <f>'実質公債費比率（分子）の構造'!L$45</f>
        <v>1850</v>
      </c>
      <c r="F49" s="176"/>
      <c r="G49" s="176"/>
      <c r="H49" s="176">
        <f>'実質公債費比率（分子）の構造'!M$45</f>
        <v>2204</v>
      </c>
      <c r="I49" s="176"/>
      <c r="J49" s="176"/>
      <c r="K49" s="176">
        <f>'実質公債費比率（分子）の構造'!N$45</f>
        <v>2354</v>
      </c>
      <c r="L49" s="176"/>
      <c r="M49" s="176"/>
      <c r="N49" s="176">
        <f>'実質公債費比率（分子）の構造'!O$45</f>
        <v>2464</v>
      </c>
      <c r="O49" s="176"/>
      <c r="P49" s="176"/>
    </row>
    <row r="50" spans="1:16">
      <c r="A50" s="176" t="s">
        <v>72</v>
      </c>
      <c r="B50" s="176" t="e">
        <f>NA()</f>
        <v>#N/A</v>
      </c>
      <c r="C50" s="176">
        <f>IF(ISNUMBER('実質公債費比率（分子）の構造'!K$53),'実質公債費比率（分子）の構造'!K$53,NA())</f>
        <v>797</v>
      </c>
      <c r="D50" s="176" t="e">
        <f>NA()</f>
        <v>#N/A</v>
      </c>
      <c r="E50" s="176" t="e">
        <f>NA()</f>
        <v>#N/A</v>
      </c>
      <c r="F50" s="176">
        <f>IF(ISNUMBER('実質公債費比率（分子）の構造'!L$53),'実質公債費比率（分子）の構造'!L$53,NA())</f>
        <v>693</v>
      </c>
      <c r="G50" s="176" t="e">
        <f>NA()</f>
        <v>#N/A</v>
      </c>
      <c r="H50" s="176" t="e">
        <f>NA()</f>
        <v>#N/A</v>
      </c>
      <c r="I50" s="176">
        <f>IF(ISNUMBER('実質公債費比率（分子）の構造'!M$53),'実質公債費比率（分子）の構造'!M$53,NA())</f>
        <v>783</v>
      </c>
      <c r="J50" s="176" t="e">
        <f>NA()</f>
        <v>#N/A</v>
      </c>
      <c r="K50" s="176" t="e">
        <f>NA()</f>
        <v>#N/A</v>
      </c>
      <c r="L50" s="176">
        <f>IF(ISNUMBER('実質公債費比率（分子）の構造'!N$53),'実質公債費比率（分子）の構造'!N$53,NA())</f>
        <v>941</v>
      </c>
      <c r="M50" s="176" t="e">
        <f>NA()</f>
        <v>#N/A</v>
      </c>
      <c r="N50" s="176" t="e">
        <f>NA()</f>
        <v>#N/A</v>
      </c>
      <c r="O50" s="176">
        <f>IF(ISNUMBER('実質公債費比率（分子）の構造'!O$53),'実質公債費比率（分子）の構造'!O$53,NA())</f>
        <v>888</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20776</v>
      </c>
      <c r="E56" s="175"/>
      <c r="F56" s="175"/>
      <c r="G56" s="175">
        <f>'将来負担比率（分子）の構造'!J$52</f>
        <v>22253</v>
      </c>
      <c r="H56" s="175"/>
      <c r="I56" s="175"/>
      <c r="J56" s="175">
        <f>'将来負担比率（分子）の構造'!K$52</f>
        <v>23861</v>
      </c>
      <c r="K56" s="175"/>
      <c r="L56" s="175"/>
      <c r="M56" s="175">
        <f>'将来負担比率（分子）の構造'!L$52</f>
        <v>23262</v>
      </c>
      <c r="N56" s="175"/>
      <c r="O56" s="175"/>
      <c r="P56" s="175">
        <f>'将来負担比率（分子）の構造'!M$52</f>
        <v>22379</v>
      </c>
    </row>
    <row r="57" spans="1:16">
      <c r="A57" s="175" t="s">
        <v>43</v>
      </c>
      <c r="B57" s="175"/>
      <c r="C57" s="175"/>
      <c r="D57" s="175">
        <f>'将来負担比率（分子）の構造'!I$51</f>
        <v>538</v>
      </c>
      <c r="E57" s="175"/>
      <c r="F57" s="175"/>
      <c r="G57" s="175">
        <f>'将来負担比率（分子）の構造'!J$51</f>
        <v>477</v>
      </c>
      <c r="H57" s="175"/>
      <c r="I57" s="175"/>
      <c r="J57" s="175">
        <f>'将来負担比率（分子）の構造'!K$51</f>
        <v>417</v>
      </c>
      <c r="K57" s="175"/>
      <c r="L57" s="175"/>
      <c r="M57" s="175">
        <f>'将来負担比率（分子）の構造'!L$51</f>
        <v>328</v>
      </c>
      <c r="N57" s="175"/>
      <c r="O57" s="175"/>
      <c r="P57" s="175">
        <f>'将来負担比率（分子）の構造'!M$51</f>
        <v>247</v>
      </c>
    </row>
    <row r="58" spans="1:16">
      <c r="A58" s="175" t="s">
        <v>42</v>
      </c>
      <c r="B58" s="175"/>
      <c r="C58" s="175"/>
      <c r="D58" s="175">
        <f>'将来負担比率（分子）の構造'!I$50</f>
        <v>8821</v>
      </c>
      <c r="E58" s="175"/>
      <c r="F58" s="175"/>
      <c r="G58" s="175">
        <f>'将来負担比率（分子）の構造'!J$50</f>
        <v>9093</v>
      </c>
      <c r="H58" s="175"/>
      <c r="I58" s="175"/>
      <c r="J58" s="175">
        <f>'将来負担比率（分子）の構造'!K$50</f>
        <v>7881</v>
      </c>
      <c r="K58" s="175"/>
      <c r="L58" s="175"/>
      <c r="M58" s="175">
        <f>'将来負担比率（分子）の構造'!L$50</f>
        <v>8750</v>
      </c>
      <c r="N58" s="175"/>
      <c r="O58" s="175"/>
      <c r="P58" s="175">
        <f>'将来負担比率（分子）の構造'!M$50</f>
        <v>9715</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c r="A63" s="175" t="s">
        <v>35</v>
      </c>
      <c r="B63" s="175">
        <f>'将来負担比率（分子）の構造'!I$44</f>
        <v>443</v>
      </c>
      <c r="C63" s="175"/>
      <c r="D63" s="175"/>
      <c r="E63" s="175">
        <f>'将来負担比率（分子）の構造'!J$44</f>
        <v>1021</v>
      </c>
      <c r="F63" s="175"/>
      <c r="G63" s="175"/>
      <c r="H63" s="175">
        <f>'将来負担比率（分子）の構造'!K$44</f>
        <v>3706</v>
      </c>
      <c r="I63" s="175"/>
      <c r="J63" s="175"/>
      <c r="K63" s="175">
        <f>'将来負担比率（分子）の構造'!L$44</f>
        <v>4409</v>
      </c>
      <c r="L63" s="175"/>
      <c r="M63" s="175"/>
      <c r="N63" s="175">
        <f>'将来負担比率（分子）の構造'!M$44</f>
        <v>4378</v>
      </c>
      <c r="O63" s="175"/>
      <c r="P63" s="175"/>
    </row>
    <row r="64" spans="1:16">
      <c r="A64" s="175" t="s">
        <v>34</v>
      </c>
      <c r="B64" s="175">
        <f>'将来負担比率（分子）の構造'!I$43</f>
        <v>3434</v>
      </c>
      <c r="C64" s="175"/>
      <c r="D64" s="175"/>
      <c r="E64" s="175">
        <f>'将来負担比率（分子）の構造'!J$43</f>
        <v>3627</v>
      </c>
      <c r="F64" s="175"/>
      <c r="G64" s="175"/>
      <c r="H64" s="175">
        <f>'将来負担比率（分子）の構造'!K$43</f>
        <v>4968</v>
      </c>
      <c r="I64" s="175"/>
      <c r="J64" s="175"/>
      <c r="K64" s="175">
        <f>'将来負担比率（分子）の構造'!L$43</f>
        <v>5095</v>
      </c>
      <c r="L64" s="175"/>
      <c r="M64" s="175"/>
      <c r="N64" s="175">
        <f>'将来負担比率（分子）の構造'!M$43</f>
        <v>4935</v>
      </c>
      <c r="O64" s="175"/>
      <c r="P64" s="175"/>
    </row>
    <row r="65" spans="1:16">
      <c r="A65" s="175" t="s">
        <v>33</v>
      </c>
      <c r="B65" s="175">
        <f>'将来負担比率（分子）の構造'!I$42</f>
        <v>193</v>
      </c>
      <c r="C65" s="175"/>
      <c r="D65" s="175"/>
      <c r="E65" s="175">
        <f>'将来負担比率（分子）の構造'!J$42</f>
        <v>129</v>
      </c>
      <c r="F65" s="175"/>
      <c r="G65" s="175"/>
      <c r="H65" s="175">
        <f>'将来負担比率（分子）の構造'!K$42</f>
        <v>65</v>
      </c>
      <c r="I65" s="175"/>
      <c r="J65" s="175"/>
      <c r="K65" s="175">
        <f>'将来負担比率（分子）の構造'!L$42</f>
        <v>0</v>
      </c>
      <c r="L65" s="175"/>
      <c r="M65" s="175"/>
      <c r="N65" s="175" t="str">
        <f>'将来負担比率（分子）の構造'!M$42</f>
        <v>-</v>
      </c>
      <c r="O65" s="175"/>
      <c r="P65" s="175"/>
    </row>
    <row r="66" spans="1:16">
      <c r="A66" s="175" t="s">
        <v>32</v>
      </c>
      <c r="B66" s="175">
        <f>'将来負担比率（分子）の構造'!I$41</f>
        <v>19552</v>
      </c>
      <c r="C66" s="175"/>
      <c r="D66" s="175"/>
      <c r="E66" s="175">
        <f>'将来負担比率（分子）の構造'!J$41</f>
        <v>21355</v>
      </c>
      <c r="F66" s="175"/>
      <c r="G66" s="175"/>
      <c r="H66" s="175">
        <f>'将来負担比率（分子）の構造'!K$41</f>
        <v>23105</v>
      </c>
      <c r="I66" s="175"/>
      <c r="J66" s="175"/>
      <c r="K66" s="175">
        <f>'将来負担比率（分子）の構造'!L$41</f>
        <v>22061</v>
      </c>
      <c r="L66" s="175"/>
      <c r="M66" s="175"/>
      <c r="N66" s="175">
        <f>'将来負担比率（分子）の構造'!M$41</f>
        <v>20960</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3018</v>
      </c>
      <c r="C72" s="179">
        <f>基金残高に係る経年分析!G55</f>
        <v>3460</v>
      </c>
      <c r="D72" s="179">
        <f>基金残高に係る経年分析!H55</f>
        <v>4069</v>
      </c>
    </row>
    <row r="73" spans="1:16">
      <c r="A73" s="178" t="s">
        <v>79</v>
      </c>
      <c r="B73" s="179">
        <f>基金残高に係る経年分析!F56</f>
        <v>987</v>
      </c>
      <c r="C73" s="179">
        <f>基金残高に係る経年分析!G56</f>
        <v>988</v>
      </c>
      <c r="D73" s="179">
        <f>基金残高に係る経年分析!H56</f>
        <v>790</v>
      </c>
    </row>
    <row r="74" spans="1:16">
      <c r="A74" s="178" t="s">
        <v>80</v>
      </c>
      <c r="B74" s="179">
        <f>基金残高に係る経年分析!F57</f>
        <v>2764</v>
      </c>
      <c r="C74" s="179">
        <f>基金残高に係る経年分析!G57</f>
        <v>3112</v>
      </c>
      <c r="D74" s="179">
        <f>基金残高に係る経年分析!H57</f>
        <v>3428</v>
      </c>
    </row>
  </sheetData>
  <sheetProtection algorithmName="SHA-512" hashValue="AyBVdXwk0tNw04KIq+TdGi/YNQfwpDKIUzghDN3B8yx/QC0l6IsQQAmsiE/dhOWMmfTtdn3RQ3HqQtNc4UhxQg==" saltValue="siZcfc7kCmcqVNEnB0Ww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225</v>
      </c>
      <c r="C5" s="677"/>
      <c r="D5" s="677"/>
      <c r="E5" s="677"/>
      <c r="F5" s="677"/>
      <c r="G5" s="677"/>
      <c r="H5" s="677"/>
      <c r="I5" s="677"/>
      <c r="J5" s="677"/>
      <c r="K5" s="677"/>
      <c r="L5" s="677"/>
      <c r="M5" s="677"/>
      <c r="N5" s="677"/>
      <c r="O5" s="677"/>
      <c r="P5" s="677"/>
      <c r="Q5" s="678"/>
      <c r="R5" s="673">
        <v>8149154</v>
      </c>
      <c r="S5" s="674"/>
      <c r="T5" s="674"/>
      <c r="U5" s="674"/>
      <c r="V5" s="674"/>
      <c r="W5" s="674"/>
      <c r="X5" s="674"/>
      <c r="Y5" s="702"/>
      <c r="Z5" s="715">
        <v>28.1</v>
      </c>
      <c r="AA5" s="715"/>
      <c r="AB5" s="715"/>
      <c r="AC5" s="715"/>
      <c r="AD5" s="716">
        <v>8149154</v>
      </c>
      <c r="AE5" s="716"/>
      <c r="AF5" s="716"/>
      <c r="AG5" s="716"/>
      <c r="AH5" s="716"/>
      <c r="AI5" s="716"/>
      <c r="AJ5" s="716"/>
      <c r="AK5" s="716"/>
      <c r="AL5" s="703">
        <v>55</v>
      </c>
      <c r="AM5" s="686"/>
      <c r="AN5" s="686"/>
      <c r="AO5" s="704"/>
      <c r="AP5" s="676" t="s">
        <v>226</v>
      </c>
      <c r="AQ5" s="677"/>
      <c r="AR5" s="677"/>
      <c r="AS5" s="677"/>
      <c r="AT5" s="677"/>
      <c r="AU5" s="677"/>
      <c r="AV5" s="677"/>
      <c r="AW5" s="677"/>
      <c r="AX5" s="677"/>
      <c r="AY5" s="677"/>
      <c r="AZ5" s="677"/>
      <c r="BA5" s="677"/>
      <c r="BB5" s="677"/>
      <c r="BC5" s="677"/>
      <c r="BD5" s="677"/>
      <c r="BE5" s="677"/>
      <c r="BF5" s="678"/>
      <c r="BG5" s="627">
        <v>8149154</v>
      </c>
      <c r="BH5" s="628"/>
      <c r="BI5" s="628"/>
      <c r="BJ5" s="628"/>
      <c r="BK5" s="628"/>
      <c r="BL5" s="628"/>
      <c r="BM5" s="628"/>
      <c r="BN5" s="629"/>
      <c r="BO5" s="663">
        <v>100</v>
      </c>
      <c r="BP5" s="663"/>
      <c r="BQ5" s="663"/>
      <c r="BR5" s="663"/>
      <c r="BS5" s="664" t="s">
        <v>129</v>
      </c>
      <c r="BT5" s="664"/>
      <c r="BU5" s="664"/>
      <c r="BV5" s="664"/>
      <c r="BW5" s="664"/>
      <c r="BX5" s="664"/>
      <c r="BY5" s="664"/>
      <c r="BZ5" s="664"/>
      <c r="CA5" s="664"/>
      <c r="CB5" s="695"/>
      <c r="CD5" s="679" t="s">
        <v>221</v>
      </c>
      <c r="CE5" s="680"/>
      <c r="CF5" s="680"/>
      <c r="CG5" s="680"/>
      <c r="CH5" s="680"/>
      <c r="CI5" s="680"/>
      <c r="CJ5" s="680"/>
      <c r="CK5" s="680"/>
      <c r="CL5" s="680"/>
      <c r="CM5" s="680"/>
      <c r="CN5" s="680"/>
      <c r="CO5" s="680"/>
      <c r="CP5" s="680"/>
      <c r="CQ5" s="681"/>
      <c r="CR5" s="679" t="s">
        <v>227</v>
      </c>
      <c r="CS5" s="680"/>
      <c r="CT5" s="680"/>
      <c r="CU5" s="680"/>
      <c r="CV5" s="680"/>
      <c r="CW5" s="680"/>
      <c r="CX5" s="680"/>
      <c r="CY5" s="681"/>
      <c r="CZ5" s="679" t="s">
        <v>219</v>
      </c>
      <c r="DA5" s="680"/>
      <c r="DB5" s="680"/>
      <c r="DC5" s="681"/>
      <c r="DD5" s="679" t="s">
        <v>228</v>
      </c>
      <c r="DE5" s="680"/>
      <c r="DF5" s="680"/>
      <c r="DG5" s="680"/>
      <c r="DH5" s="680"/>
      <c r="DI5" s="680"/>
      <c r="DJ5" s="680"/>
      <c r="DK5" s="680"/>
      <c r="DL5" s="680"/>
      <c r="DM5" s="680"/>
      <c r="DN5" s="680"/>
      <c r="DO5" s="680"/>
      <c r="DP5" s="681"/>
      <c r="DQ5" s="679" t="s">
        <v>229</v>
      </c>
      <c r="DR5" s="680"/>
      <c r="DS5" s="680"/>
      <c r="DT5" s="680"/>
      <c r="DU5" s="680"/>
      <c r="DV5" s="680"/>
      <c r="DW5" s="680"/>
      <c r="DX5" s="680"/>
      <c r="DY5" s="680"/>
      <c r="DZ5" s="680"/>
      <c r="EA5" s="680"/>
      <c r="EB5" s="680"/>
      <c r="EC5" s="681"/>
    </row>
    <row r="6" spans="2:143" ht="11.25" customHeight="1">
      <c r="B6" s="624" t="s">
        <v>230</v>
      </c>
      <c r="C6" s="625"/>
      <c r="D6" s="625"/>
      <c r="E6" s="625"/>
      <c r="F6" s="625"/>
      <c r="G6" s="625"/>
      <c r="H6" s="625"/>
      <c r="I6" s="625"/>
      <c r="J6" s="625"/>
      <c r="K6" s="625"/>
      <c r="L6" s="625"/>
      <c r="M6" s="625"/>
      <c r="N6" s="625"/>
      <c r="O6" s="625"/>
      <c r="P6" s="625"/>
      <c r="Q6" s="626"/>
      <c r="R6" s="627">
        <v>176922</v>
      </c>
      <c r="S6" s="628"/>
      <c r="T6" s="628"/>
      <c r="U6" s="628"/>
      <c r="V6" s="628"/>
      <c r="W6" s="628"/>
      <c r="X6" s="628"/>
      <c r="Y6" s="629"/>
      <c r="Z6" s="663">
        <v>0.6</v>
      </c>
      <c r="AA6" s="663"/>
      <c r="AB6" s="663"/>
      <c r="AC6" s="663"/>
      <c r="AD6" s="664">
        <v>176922</v>
      </c>
      <c r="AE6" s="664"/>
      <c r="AF6" s="664"/>
      <c r="AG6" s="664"/>
      <c r="AH6" s="664"/>
      <c r="AI6" s="664"/>
      <c r="AJ6" s="664"/>
      <c r="AK6" s="664"/>
      <c r="AL6" s="630">
        <v>1.2</v>
      </c>
      <c r="AM6" s="631"/>
      <c r="AN6" s="631"/>
      <c r="AO6" s="665"/>
      <c r="AP6" s="624" t="s">
        <v>231</v>
      </c>
      <c r="AQ6" s="625"/>
      <c r="AR6" s="625"/>
      <c r="AS6" s="625"/>
      <c r="AT6" s="625"/>
      <c r="AU6" s="625"/>
      <c r="AV6" s="625"/>
      <c r="AW6" s="625"/>
      <c r="AX6" s="625"/>
      <c r="AY6" s="625"/>
      <c r="AZ6" s="625"/>
      <c r="BA6" s="625"/>
      <c r="BB6" s="625"/>
      <c r="BC6" s="625"/>
      <c r="BD6" s="625"/>
      <c r="BE6" s="625"/>
      <c r="BF6" s="626"/>
      <c r="BG6" s="627">
        <v>8149154</v>
      </c>
      <c r="BH6" s="628"/>
      <c r="BI6" s="628"/>
      <c r="BJ6" s="628"/>
      <c r="BK6" s="628"/>
      <c r="BL6" s="628"/>
      <c r="BM6" s="628"/>
      <c r="BN6" s="629"/>
      <c r="BO6" s="663">
        <v>100</v>
      </c>
      <c r="BP6" s="663"/>
      <c r="BQ6" s="663"/>
      <c r="BR6" s="663"/>
      <c r="BS6" s="664" t="s">
        <v>129</v>
      </c>
      <c r="BT6" s="664"/>
      <c r="BU6" s="664"/>
      <c r="BV6" s="664"/>
      <c r="BW6" s="664"/>
      <c r="BX6" s="664"/>
      <c r="BY6" s="664"/>
      <c r="BZ6" s="664"/>
      <c r="CA6" s="664"/>
      <c r="CB6" s="695"/>
      <c r="CD6" s="676" t="s">
        <v>232</v>
      </c>
      <c r="CE6" s="677"/>
      <c r="CF6" s="677"/>
      <c r="CG6" s="677"/>
      <c r="CH6" s="677"/>
      <c r="CI6" s="677"/>
      <c r="CJ6" s="677"/>
      <c r="CK6" s="677"/>
      <c r="CL6" s="677"/>
      <c r="CM6" s="677"/>
      <c r="CN6" s="677"/>
      <c r="CO6" s="677"/>
      <c r="CP6" s="677"/>
      <c r="CQ6" s="678"/>
      <c r="CR6" s="627">
        <v>184401</v>
      </c>
      <c r="CS6" s="628"/>
      <c r="CT6" s="628"/>
      <c r="CU6" s="628"/>
      <c r="CV6" s="628"/>
      <c r="CW6" s="628"/>
      <c r="CX6" s="628"/>
      <c r="CY6" s="629"/>
      <c r="CZ6" s="703">
        <v>0.7</v>
      </c>
      <c r="DA6" s="686"/>
      <c r="DB6" s="686"/>
      <c r="DC6" s="705"/>
      <c r="DD6" s="633" t="s">
        <v>129</v>
      </c>
      <c r="DE6" s="628"/>
      <c r="DF6" s="628"/>
      <c r="DG6" s="628"/>
      <c r="DH6" s="628"/>
      <c r="DI6" s="628"/>
      <c r="DJ6" s="628"/>
      <c r="DK6" s="628"/>
      <c r="DL6" s="628"/>
      <c r="DM6" s="628"/>
      <c r="DN6" s="628"/>
      <c r="DO6" s="628"/>
      <c r="DP6" s="629"/>
      <c r="DQ6" s="633">
        <v>184401</v>
      </c>
      <c r="DR6" s="628"/>
      <c r="DS6" s="628"/>
      <c r="DT6" s="628"/>
      <c r="DU6" s="628"/>
      <c r="DV6" s="628"/>
      <c r="DW6" s="628"/>
      <c r="DX6" s="628"/>
      <c r="DY6" s="628"/>
      <c r="DZ6" s="628"/>
      <c r="EA6" s="628"/>
      <c r="EB6" s="628"/>
      <c r="EC6" s="662"/>
    </row>
    <row r="7" spans="2:143" ht="11.25" customHeight="1">
      <c r="B7" s="624" t="s">
        <v>233</v>
      </c>
      <c r="C7" s="625"/>
      <c r="D7" s="625"/>
      <c r="E7" s="625"/>
      <c r="F7" s="625"/>
      <c r="G7" s="625"/>
      <c r="H7" s="625"/>
      <c r="I7" s="625"/>
      <c r="J7" s="625"/>
      <c r="K7" s="625"/>
      <c r="L7" s="625"/>
      <c r="M7" s="625"/>
      <c r="N7" s="625"/>
      <c r="O7" s="625"/>
      <c r="P7" s="625"/>
      <c r="Q7" s="626"/>
      <c r="R7" s="627">
        <v>1748</v>
      </c>
      <c r="S7" s="628"/>
      <c r="T7" s="628"/>
      <c r="U7" s="628"/>
      <c r="V7" s="628"/>
      <c r="W7" s="628"/>
      <c r="X7" s="628"/>
      <c r="Y7" s="629"/>
      <c r="Z7" s="663">
        <v>0</v>
      </c>
      <c r="AA7" s="663"/>
      <c r="AB7" s="663"/>
      <c r="AC7" s="663"/>
      <c r="AD7" s="664">
        <v>1748</v>
      </c>
      <c r="AE7" s="664"/>
      <c r="AF7" s="664"/>
      <c r="AG7" s="664"/>
      <c r="AH7" s="664"/>
      <c r="AI7" s="664"/>
      <c r="AJ7" s="664"/>
      <c r="AK7" s="664"/>
      <c r="AL7" s="630">
        <v>0</v>
      </c>
      <c r="AM7" s="631"/>
      <c r="AN7" s="631"/>
      <c r="AO7" s="665"/>
      <c r="AP7" s="624" t="s">
        <v>234</v>
      </c>
      <c r="AQ7" s="625"/>
      <c r="AR7" s="625"/>
      <c r="AS7" s="625"/>
      <c r="AT7" s="625"/>
      <c r="AU7" s="625"/>
      <c r="AV7" s="625"/>
      <c r="AW7" s="625"/>
      <c r="AX7" s="625"/>
      <c r="AY7" s="625"/>
      <c r="AZ7" s="625"/>
      <c r="BA7" s="625"/>
      <c r="BB7" s="625"/>
      <c r="BC7" s="625"/>
      <c r="BD7" s="625"/>
      <c r="BE7" s="625"/>
      <c r="BF7" s="626"/>
      <c r="BG7" s="627">
        <v>4444745</v>
      </c>
      <c r="BH7" s="628"/>
      <c r="BI7" s="628"/>
      <c r="BJ7" s="628"/>
      <c r="BK7" s="628"/>
      <c r="BL7" s="628"/>
      <c r="BM7" s="628"/>
      <c r="BN7" s="629"/>
      <c r="BO7" s="663">
        <v>54.5</v>
      </c>
      <c r="BP7" s="663"/>
      <c r="BQ7" s="663"/>
      <c r="BR7" s="663"/>
      <c r="BS7" s="664" t="s">
        <v>235</v>
      </c>
      <c r="BT7" s="664"/>
      <c r="BU7" s="664"/>
      <c r="BV7" s="664"/>
      <c r="BW7" s="664"/>
      <c r="BX7" s="664"/>
      <c r="BY7" s="664"/>
      <c r="BZ7" s="664"/>
      <c r="CA7" s="664"/>
      <c r="CB7" s="695"/>
      <c r="CD7" s="624" t="s">
        <v>236</v>
      </c>
      <c r="CE7" s="625"/>
      <c r="CF7" s="625"/>
      <c r="CG7" s="625"/>
      <c r="CH7" s="625"/>
      <c r="CI7" s="625"/>
      <c r="CJ7" s="625"/>
      <c r="CK7" s="625"/>
      <c r="CL7" s="625"/>
      <c r="CM7" s="625"/>
      <c r="CN7" s="625"/>
      <c r="CO7" s="625"/>
      <c r="CP7" s="625"/>
      <c r="CQ7" s="626"/>
      <c r="CR7" s="627">
        <v>3296450</v>
      </c>
      <c r="CS7" s="628"/>
      <c r="CT7" s="628"/>
      <c r="CU7" s="628"/>
      <c r="CV7" s="628"/>
      <c r="CW7" s="628"/>
      <c r="CX7" s="628"/>
      <c r="CY7" s="629"/>
      <c r="CZ7" s="663">
        <v>12</v>
      </c>
      <c r="DA7" s="663"/>
      <c r="DB7" s="663"/>
      <c r="DC7" s="663"/>
      <c r="DD7" s="633">
        <v>44214</v>
      </c>
      <c r="DE7" s="628"/>
      <c r="DF7" s="628"/>
      <c r="DG7" s="628"/>
      <c r="DH7" s="628"/>
      <c r="DI7" s="628"/>
      <c r="DJ7" s="628"/>
      <c r="DK7" s="628"/>
      <c r="DL7" s="628"/>
      <c r="DM7" s="628"/>
      <c r="DN7" s="628"/>
      <c r="DO7" s="628"/>
      <c r="DP7" s="629"/>
      <c r="DQ7" s="633">
        <v>2923322</v>
      </c>
      <c r="DR7" s="628"/>
      <c r="DS7" s="628"/>
      <c r="DT7" s="628"/>
      <c r="DU7" s="628"/>
      <c r="DV7" s="628"/>
      <c r="DW7" s="628"/>
      <c r="DX7" s="628"/>
      <c r="DY7" s="628"/>
      <c r="DZ7" s="628"/>
      <c r="EA7" s="628"/>
      <c r="EB7" s="628"/>
      <c r="EC7" s="662"/>
    </row>
    <row r="8" spans="2:143" ht="11.25" customHeight="1">
      <c r="B8" s="624" t="s">
        <v>237</v>
      </c>
      <c r="C8" s="625"/>
      <c r="D8" s="625"/>
      <c r="E8" s="625"/>
      <c r="F8" s="625"/>
      <c r="G8" s="625"/>
      <c r="H8" s="625"/>
      <c r="I8" s="625"/>
      <c r="J8" s="625"/>
      <c r="K8" s="625"/>
      <c r="L8" s="625"/>
      <c r="M8" s="625"/>
      <c r="N8" s="625"/>
      <c r="O8" s="625"/>
      <c r="P8" s="625"/>
      <c r="Q8" s="626"/>
      <c r="R8" s="627">
        <v>33627</v>
      </c>
      <c r="S8" s="628"/>
      <c r="T8" s="628"/>
      <c r="U8" s="628"/>
      <c r="V8" s="628"/>
      <c r="W8" s="628"/>
      <c r="X8" s="628"/>
      <c r="Y8" s="629"/>
      <c r="Z8" s="663">
        <v>0.1</v>
      </c>
      <c r="AA8" s="663"/>
      <c r="AB8" s="663"/>
      <c r="AC8" s="663"/>
      <c r="AD8" s="664">
        <v>33627</v>
      </c>
      <c r="AE8" s="664"/>
      <c r="AF8" s="664"/>
      <c r="AG8" s="664"/>
      <c r="AH8" s="664"/>
      <c r="AI8" s="664"/>
      <c r="AJ8" s="664"/>
      <c r="AK8" s="664"/>
      <c r="AL8" s="630">
        <v>0.2</v>
      </c>
      <c r="AM8" s="631"/>
      <c r="AN8" s="631"/>
      <c r="AO8" s="665"/>
      <c r="AP8" s="624" t="s">
        <v>238</v>
      </c>
      <c r="AQ8" s="625"/>
      <c r="AR8" s="625"/>
      <c r="AS8" s="625"/>
      <c r="AT8" s="625"/>
      <c r="AU8" s="625"/>
      <c r="AV8" s="625"/>
      <c r="AW8" s="625"/>
      <c r="AX8" s="625"/>
      <c r="AY8" s="625"/>
      <c r="AZ8" s="625"/>
      <c r="BA8" s="625"/>
      <c r="BB8" s="625"/>
      <c r="BC8" s="625"/>
      <c r="BD8" s="625"/>
      <c r="BE8" s="625"/>
      <c r="BF8" s="626"/>
      <c r="BG8" s="627">
        <v>107940</v>
      </c>
      <c r="BH8" s="628"/>
      <c r="BI8" s="628"/>
      <c r="BJ8" s="628"/>
      <c r="BK8" s="628"/>
      <c r="BL8" s="628"/>
      <c r="BM8" s="628"/>
      <c r="BN8" s="629"/>
      <c r="BO8" s="663">
        <v>1.3</v>
      </c>
      <c r="BP8" s="663"/>
      <c r="BQ8" s="663"/>
      <c r="BR8" s="663"/>
      <c r="BS8" s="664" t="s">
        <v>129</v>
      </c>
      <c r="BT8" s="664"/>
      <c r="BU8" s="664"/>
      <c r="BV8" s="664"/>
      <c r="BW8" s="664"/>
      <c r="BX8" s="664"/>
      <c r="BY8" s="664"/>
      <c r="BZ8" s="664"/>
      <c r="CA8" s="664"/>
      <c r="CB8" s="695"/>
      <c r="CD8" s="624" t="s">
        <v>239</v>
      </c>
      <c r="CE8" s="625"/>
      <c r="CF8" s="625"/>
      <c r="CG8" s="625"/>
      <c r="CH8" s="625"/>
      <c r="CI8" s="625"/>
      <c r="CJ8" s="625"/>
      <c r="CK8" s="625"/>
      <c r="CL8" s="625"/>
      <c r="CM8" s="625"/>
      <c r="CN8" s="625"/>
      <c r="CO8" s="625"/>
      <c r="CP8" s="625"/>
      <c r="CQ8" s="626"/>
      <c r="CR8" s="627">
        <v>12544203</v>
      </c>
      <c r="CS8" s="628"/>
      <c r="CT8" s="628"/>
      <c r="CU8" s="628"/>
      <c r="CV8" s="628"/>
      <c r="CW8" s="628"/>
      <c r="CX8" s="628"/>
      <c r="CY8" s="629"/>
      <c r="CZ8" s="663">
        <v>45.8</v>
      </c>
      <c r="DA8" s="663"/>
      <c r="DB8" s="663"/>
      <c r="DC8" s="663"/>
      <c r="DD8" s="633">
        <v>8767</v>
      </c>
      <c r="DE8" s="628"/>
      <c r="DF8" s="628"/>
      <c r="DG8" s="628"/>
      <c r="DH8" s="628"/>
      <c r="DI8" s="628"/>
      <c r="DJ8" s="628"/>
      <c r="DK8" s="628"/>
      <c r="DL8" s="628"/>
      <c r="DM8" s="628"/>
      <c r="DN8" s="628"/>
      <c r="DO8" s="628"/>
      <c r="DP8" s="629"/>
      <c r="DQ8" s="633">
        <v>4791582</v>
      </c>
      <c r="DR8" s="628"/>
      <c r="DS8" s="628"/>
      <c r="DT8" s="628"/>
      <c r="DU8" s="628"/>
      <c r="DV8" s="628"/>
      <c r="DW8" s="628"/>
      <c r="DX8" s="628"/>
      <c r="DY8" s="628"/>
      <c r="DZ8" s="628"/>
      <c r="EA8" s="628"/>
      <c r="EB8" s="628"/>
      <c r="EC8" s="662"/>
    </row>
    <row r="9" spans="2:143" ht="11.25" customHeight="1">
      <c r="B9" s="624" t="s">
        <v>240</v>
      </c>
      <c r="C9" s="625"/>
      <c r="D9" s="625"/>
      <c r="E9" s="625"/>
      <c r="F9" s="625"/>
      <c r="G9" s="625"/>
      <c r="H9" s="625"/>
      <c r="I9" s="625"/>
      <c r="J9" s="625"/>
      <c r="K9" s="625"/>
      <c r="L9" s="625"/>
      <c r="M9" s="625"/>
      <c r="N9" s="625"/>
      <c r="O9" s="625"/>
      <c r="P9" s="625"/>
      <c r="Q9" s="626"/>
      <c r="R9" s="627">
        <v>23131</v>
      </c>
      <c r="S9" s="628"/>
      <c r="T9" s="628"/>
      <c r="U9" s="628"/>
      <c r="V9" s="628"/>
      <c r="W9" s="628"/>
      <c r="X9" s="628"/>
      <c r="Y9" s="629"/>
      <c r="Z9" s="663">
        <v>0.1</v>
      </c>
      <c r="AA9" s="663"/>
      <c r="AB9" s="663"/>
      <c r="AC9" s="663"/>
      <c r="AD9" s="664">
        <v>23131</v>
      </c>
      <c r="AE9" s="664"/>
      <c r="AF9" s="664"/>
      <c r="AG9" s="664"/>
      <c r="AH9" s="664"/>
      <c r="AI9" s="664"/>
      <c r="AJ9" s="664"/>
      <c r="AK9" s="664"/>
      <c r="AL9" s="630">
        <v>0.2</v>
      </c>
      <c r="AM9" s="631"/>
      <c r="AN9" s="631"/>
      <c r="AO9" s="665"/>
      <c r="AP9" s="624" t="s">
        <v>241</v>
      </c>
      <c r="AQ9" s="625"/>
      <c r="AR9" s="625"/>
      <c r="AS9" s="625"/>
      <c r="AT9" s="625"/>
      <c r="AU9" s="625"/>
      <c r="AV9" s="625"/>
      <c r="AW9" s="625"/>
      <c r="AX9" s="625"/>
      <c r="AY9" s="625"/>
      <c r="AZ9" s="625"/>
      <c r="BA9" s="625"/>
      <c r="BB9" s="625"/>
      <c r="BC9" s="625"/>
      <c r="BD9" s="625"/>
      <c r="BE9" s="625"/>
      <c r="BF9" s="626"/>
      <c r="BG9" s="627">
        <v>2904937</v>
      </c>
      <c r="BH9" s="628"/>
      <c r="BI9" s="628"/>
      <c r="BJ9" s="628"/>
      <c r="BK9" s="628"/>
      <c r="BL9" s="628"/>
      <c r="BM9" s="628"/>
      <c r="BN9" s="629"/>
      <c r="BO9" s="663">
        <v>35.6</v>
      </c>
      <c r="BP9" s="663"/>
      <c r="BQ9" s="663"/>
      <c r="BR9" s="663"/>
      <c r="BS9" s="664" t="s">
        <v>129</v>
      </c>
      <c r="BT9" s="664"/>
      <c r="BU9" s="664"/>
      <c r="BV9" s="664"/>
      <c r="BW9" s="664"/>
      <c r="BX9" s="664"/>
      <c r="BY9" s="664"/>
      <c r="BZ9" s="664"/>
      <c r="CA9" s="664"/>
      <c r="CB9" s="695"/>
      <c r="CD9" s="624" t="s">
        <v>242</v>
      </c>
      <c r="CE9" s="625"/>
      <c r="CF9" s="625"/>
      <c r="CG9" s="625"/>
      <c r="CH9" s="625"/>
      <c r="CI9" s="625"/>
      <c r="CJ9" s="625"/>
      <c r="CK9" s="625"/>
      <c r="CL9" s="625"/>
      <c r="CM9" s="625"/>
      <c r="CN9" s="625"/>
      <c r="CO9" s="625"/>
      <c r="CP9" s="625"/>
      <c r="CQ9" s="626"/>
      <c r="CR9" s="627">
        <v>1563534</v>
      </c>
      <c r="CS9" s="628"/>
      <c r="CT9" s="628"/>
      <c r="CU9" s="628"/>
      <c r="CV9" s="628"/>
      <c r="CW9" s="628"/>
      <c r="CX9" s="628"/>
      <c r="CY9" s="629"/>
      <c r="CZ9" s="663">
        <v>5.7</v>
      </c>
      <c r="DA9" s="663"/>
      <c r="DB9" s="663"/>
      <c r="DC9" s="663"/>
      <c r="DD9" s="633" t="s">
        <v>129</v>
      </c>
      <c r="DE9" s="628"/>
      <c r="DF9" s="628"/>
      <c r="DG9" s="628"/>
      <c r="DH9" s="628"/>
      <c r="DI9" s="628"/>
      <c r="DJ9" s="628"/>
      <c r="DK9" s="628"/>
      <c r="DL9" s="628"/>
      <c r="DM9" s="628"/>
      <c r="DN9" s="628"/>
      <c r="DO9" s="628"/>
      <c r="DP9" s="629"/>
      <c r="DQ9" s="633">
        <v>1169673</v>
      </c>
      <c r="DR9" s="628"/>
      <c r="DS9" s="628"/>
      <c r="DT9" s="628"/>
      <c r="DU9" s="628"/>
      <c r="DV9" s="628"/>
      <c r="DW9" s="628"/>
      <c r="DX9" s="628"/>
      <c r="DY9" s="628"/>
      <c r="DZ9" s="628"/>
      <c r="EA9" s="628"/>
      <c r="EB9" s="628"/>
      <c r="EC9" s="662"/>
    </row>
    <row r="10" spans="2:143" ht="11.25" customHeight="1">
      <c r="B10" s="624" t="s">
        <v>243</v>
      </c>
      <c r="C10" s="625"/>
      <c r="D10" s="625"/>
      <c r="E10" s="625"/>
      <c r="F10" s="625"/>
      <c r="G10" s="625"/>
      <c r="H10" s="625"/>
      <c r="I10" s="625"/>
      <c r="J10" s="625"/>
      <c r="K10" s="625"/>
      <c r="L10" s="625"/>
      <c r="M10" s="625"/>
      <c r="N10" s="625"/>
      <c r="O10" s="625"/>
      <c r="P10" s="625"/>
      <c r="Q10" s="626"/>
      <c r="R10" s="627" t="s">
        <v>235</v>
      </c>
      <c r="S10" s="628"/>
      <c r="T10" s="628"/>
      <c r="U10" s="628"/>
      <c r="V10" s="628"/>
      <c r="W10" s="628"/>
      <c r="X10" s="628"/>
      <c r="Y10" s="629"/>
      <c r="Z10" s="663" t="s">
        <v>129</v>
      </c>
      <c r="AA10" s="663"/>
      <c r="AB10" s="663"/>
      <c r="AC10" s="663"/>
      <c r="AD10" s="664" t="s">
        <v>129</v>
      </c>
      <c r="AE10" s="664"/>
      <c r="AF10" s="664"/>
      <c r="AG10" s="664"/>
      <c r="AH10" s="664"/>
      <c r="AI10" s="664"/>
      <c r="AJ10" s="664"/>
      <c r="AK10" s="664"/>
      <c r="AL10" s="630" t="s">
        <v>129</v>
      </c>
      <c r="AM10" s="631"/>
      <c r="AN10" s="631"/>
      <c r="AO10" s="665"/>
      <c r="AP10" s="624" t="s">
        <v>244</v>
      </c>
      <c r="AQ10" s="625"/>
      <c r="AR10" s="625"/>
      <c r="AS10" s="625"/>
      <c r="AT10" s="625"/>
      <c r="AU10" s="625"/>
      <c r="AV10" s="625"/>
      <c r="AW10" s="625"/>
      <c r="AX10" s="625"/>
      <c r="AY10" s="625"/>
      <c r="AZ10" s="625"/>
      <c r="BA10" s="625"/>
      <c r="BB10" s="625"/>
      <c r="BC10" s="625"/>
      <c r="BD10" s="625"/>
      <c r="BE10" s="625"/>
      <c r="BF10" s="626"/>
      <c r="BG10" s="627">
        <v>127042</v>
      </c>
      <c r="BH10" s="628"/>
      <c r="BI10" s="628"/>
      <c r="BJ10" s="628"/>
      <c r="BK10" s="628"/>
      <c r="BL10" s="628"/>
      <c r="BM10" s="628"/>
      <c r="BN10" s="629"/>
      <c r="BO10" s="663">
        <v>1.6</v>
      </c>
      <c r="BP10" s="663"/>
      <c r="BQ10" s="663"/>
      <c r="BR10" s="663"/>
      <c r="BS10" s="664" t="s">
        <v>129</v>
      </c>
      <c r="BT10" s="664"/>
      <c r="BU10" s="664"/>
      <c r="BV10" s="664"/>
      <c r="BW10" s="664"/>
      <c r="BX10" s="664"/>
      <c r="BY10" s="664"/>
      <c r="BZ10" s="664"/>
      <c r="CA10" s="664"/>
      <c r="CB10" s="695"/>
      <c r="CD10" s="624" t="s">
        <v>245</v>
      </c>
      <c r="CE10" s="625"/>
      <c r="CF10" s="625"/>
      <c r="CG10" s="625"/>
      <c r="CH10" s="625"/>
      <c r="CI10" s="625"/>
      <c r="CJ10" s="625"/>
      <c r="CK10" s="625"/>
      <c r="CL10" s="625"/>
      <c r="CM10" s="625"/>
      <c r="CN10" s="625"/>
      <c r="CO10" s="625"/>
      <c r="CP10" s="625"/>
      <c r="CQ10" s="626"/>
      <c r="CR10" s="627" t="s">
        <v>235</v>
      </c>
      <c r="CS10" s="628"/>
      <c r="CT10" s="628"/>
      <c r="CU10" s="628"/>
      <c r="CV10" s="628"/>
      <c r="CW10" s="628"/>
      <c r="CX10" s="628"/>
      <c r="CY10" s="629"/>
      <c r="CZ10" s="663" t="s">
        <v>129</v>
      </c>
      <c r="DA10" s="663"/>
      <c r="DB10" s="663"/>
      <c r="DC10" s="663"/>
      <c r="DD10" s="633" t="s">
        <v>246</v>
      </c>
      <c r="DE10" s="628"/>
      <c r="DF10" s="628"/>
      <c r="DG10" s="628"/>
      <c r="DH10" s="628"/>
      <c r="DI10" s="628"/>
      <c r="DJ10" s="628"/>
      <c r="DK10" s="628"/>
      <c r="DL10" s="628"/>
      <c r="DM10" s="628"/>
      <c r="DN10" s="628"/>
      <c r="DO10" s="628"/>
      <c r="DP10" s="629"/>
      <c r="DQ10" s="633" t="s">
        <v>129</v>
      </c>
      <c r="DR10" s="628"/>
      <c r="DS10" s="628"/>
      <c r="DT10" s="628"/>
      <c r="DU10" s="628"/>
      <c r="DV10" s="628"/>
      <c r="DW10" s="628"/>
      <c r="DX10" s="628"/>
      <c r="DY10" s="628"/>
      <c r="DZ10" s="628"/>
      <c r="EA10" s="628"/>
      <c r="EB10" s="628"/>
      <c r="EC10" s="662"/>
    </row>
    <row r="11" spans="2:143" ht="11.25" customHeight="1">
      <c r="B11" s="624" t="s">
        <v>247</v>
      </c>
      <c r="C11" s="625"/>
      <c r="D11" s="625"/>
      <c r="E11" s="625"/>
      <c r="F11" s="625"/>
      <c r="G11" s="625"/>
      <c r="H11" s="625"/>
      <c r="I11" s="625"/>
      <c r="J11" s="625"/>
      <c r="K11" s="625"/>
      <c r="L11" s="625"/>
      <c r="M11" s="625"/>
      <c r="N11" s="625"/>
      <c r="O11" s="625"/>
      <c r="P11" s="625"/>
      <c r="Q11" s="626"/>
      <c r="R11" s="627">
        <v>1446170</v>
      </c>
      <c r="S11" s="628"/>
      <c r="T11" s="628"/>
      <c r="U11" s="628"/>
      <c r="V11" s="628"/>
      <c r="W11" s="628"/>
      <c r="X11" s="628"/>
      <c r="Y11" s="629"/>
      <c r="Z11" s="630">
        <v>5</v>
      </c>
      <c r="AA11" s="631"/>
      <c r="AB11" s="631"/>
      <c r="AC11" s="632"/>
      <c r="AD11" s="633">
        <v>1446170</v>
      </c>
      <c r="AE11" s="628"/>
      <c r="AF11" s="628"/>
      <c r="AG11" s="628"/>
      <c r="AH11" s="628"/>
      <c r="AI11" s="628"/>
      <c r="AJ11" s="628"/>
      <c r="AK11" s="629"/>
      <c r="AL11" s="630">
        <v>9.8000000000000007</v>
      </c>
      <c r="AM11" s="631"/>
      <c r="AN11" s="631"/>
      <c r="AO11" s="665"/>
      <c r="AP11" s="624" t="s">
        <v>248</v>
      </c>
      <c r="AQ11" s="625"/>
      <c r="AR11" s="625"/>
      <c r="AS11" s="625"/>
      <c r="AT11" s="625"/>
      <c r="AU11" s="625"/>
      <c r="AV11" s="625"/>
      <c r="AW11" s="625"/>
      <c r="AX11" s="625"/>
      <c r="AY11" s="625"/>
      <c r="AZ11" s="625"/>
      <c r="BA11" s="625"/>
      <c r="BB11" s="625"/>
      <c r="BC11" s="625"/>
      <c r="BD11" s="625"/>
      <c r="BE11" s="625"/>
      <c r="BF11" s="626"/>
      <c r="BG11" s="627">
        <v>1304826</v>
      </c>
      <c r="BH11" s="628"/>
      <c r="BI11" s="628"/>
      <c r="BJ11" s="628"/>
      <c r="BK11" s="628"/>
      <c r="BL11" s="628"/>
      <c r="BM11" s="628"/>
      <c r="BN11" s="629"/>
      <c r="BO11" s="663">
        <v>16</v>
      </c>
      <c r="BP11" s="663"/>
      <c r="BQ11" s="663"/>
      <c r="BR11" s="663"/>
      <c r="BS11" s="664" t="s">
        <v>249</v>
      </c>
      <c r="BT11" s="664"/>
      <c r="BU11" s="664"/>
      <c r="BV11" s="664"/>
      <c r="BW11" s="664"/>
      <c r="BX11" s="664"/>
      <c r="BY11" s="664"/>
      <c r="BZ11" s="664"/>
      <c r="CA11" s="664"/>
      <c r="CB11" s="695"/>
      <c r="CD11" s="624" t="s">
        <v>250</v>
      </c>
      <c r="CE11" s="625"/>
      <c r="CF11" s="625"/>
      <c r="CG11" s="625"/>
      <c r="CH11" s="625"/>
      <c r="CI11" s="625"/>
      <c r="CJ11" s="625"/>
      <c r="CK11" s="625"/>
      <c r="CL11" s="625"/>
      <c r="CM11" s="625"/>
      <c r="CN11" s="625"/>
      <c r="CO11" s="625"/>
      <c r="CP11" s="625"/>
      <c r="CQ11" s="626"/>
      <c r="CR11" s="627">
        <v>394294</v>
      </c>
      <c r="CS11" s="628"/>
      <c r="CT11" s="628"/>
      <c r="CU11" s="628"/>
      <c r="CV11" s="628"/>
      <c r="CW11" s="628"/>
      <c r="CX11" s="628"/>
      <c r="CY11" s="629"/>
      <c r="CZ11" s="663">
        <v>1.4</v>
      </c>
      <c r="DA11" s="663"/>
      <c r="DB11" s="663"/>
      <c r="DC11" s="663"/>
      <c r="DD11" s="633">
        <v>13285</v>
      </c>
      <c r="DE11" s="628"/>
      <c r="DF11" s="628"/>
      <c r="DG11" s="628"/>
      <c r="DH11" s="628"/>
      <c r="DI11" s="628"/>
      <c r="DJ11" s="628"/>
      <c r="DK11" s="628"/>
      <c r="DL11" s="628"/>
      <c r="DM11" s="628"/>
      <c r="DN11" s="628"/>
      <c r="DO11" s="628"/>
      <c r="DP11" s="629"/>
      <c r="DQ11" s="633">
        <v>246254</v>
      </c>
      <c r="DR11" s="628"/>
      <c r="DS11" s="628"/>
      <c r="DT11" s="628"/>
      <c r="DU11" s="628"/>
      <c r="DV11" s="628"/>
      <c r="DW11" s="628"/>
      <c r="DX11" s="628"/>
      <c r="DY11" s="628"/>
      <c r="DZ11" s="628"/>
      <c r="EA11" s="628"/>
      <c r="EB11" s="628"/>
      <c r="EC11" s="662"/>
    </row>
    <row r="12" spans="2:143" ht="11.25" customHeight="1">
      <c r="B12" s="624" t="s">
        <v>251</v>
      </c>
      <c r="C12" s="625"/>
      <c r="D12" s="625"/>
      <c r="E12" s="625"/>
      <c r="F12" s="625"/>
      <c r="G12" s="625"/>
      <c r="H12" s="625"/>
      <c r="I12" s="625"/>
      <c r="J12" s="625"/>
      <c r="K12" s="625"/>
      <c r="L12" s="625"/>
      <c r="M12" s="625"/>
      <c r="N12" s="625"/>
      <c r="O12" s="625"/>
      <c r="P12" s="625"/>
      <c r="Q12" s="626"/>
      <c r="R12" s="627">
        <v>8672</v>
      </c>
      <c r="S12" s="628"/>
      <c r="T12" s="628"/>
      <c r="U12" s="628"/>
      <c r="V12" s="628"/>
      <c r="W12" s="628"/>
      <c r="X12" s="628"/>
      <c r="Y12" s="629"/>
      <c r="Z12" s="663">
        <v>0</v>
      </c>
      <c r="AA12" s="663"/>
      <c r="AB12" s="663"/>
      <c r="AC12" s="663"/>
      <c r="AD12" s="664">
        <v>8672</v>
      </c>
      <c r="AE12" s="664"/>
      <c r="AF12" s="664"/>
      <c r="AG12" s="664"/>
      <c r="AH12" s="664"/>
      <c r="AI12" s="664"/>
      <c r="AJ12" s="664"/>
      <c r="AK12" s="664"/>
      <c r="AL12" s="630">
        <v>0.1</v>
      </c>
      <c r="AM12" s="631"/>
      <c r="AN12" s="631"/>
      <c r="AO12" s="665"/>
      <c r="AP12" s="624" t="s">
        <v>252</v>
      </c>
      <c r="AQ12" s="625"/>
      <c r="AR12" s="625"/>
      <c r="AS12" s="625"/>
      <c r="AT12" s="625"/>
      <c r="AU12" s="625"/>
      <c r="AV12" s="625"/>
      <c r="AW12" s="625"/>
      <c r="AX12" s="625"/>
      <c r="AY12" s="625"/>
      <c r="AZ12" s="625"/>
      <c r="BA12" s="625"/>
      <c r="BB12" s="625"/>
      <c r="BC12" s="625"/>
      <c r="BD12" s="625"/>
      <c r="BE12" s="625"/>
      <c r="BF12" s="626"/>
      <c r="BG12" s="627">
        <v>3095843</v>
      </c>
      <c r="BH12" s="628"/>
      <c r="BI12" s="628"/>
      <c r="BJ12" s="628"/>
      <c r="BK12" s="628"/>
      <c r="BL12" s="628"/>
      <c r="BM12" s="628"/>
      <c r="BN12" s="629"/>
      <c r="BO12" s="663">
        <v>38</v>
      </c>
      <c r="BP12" s="663"/>
      <c r="BQ12" s="663"/>
      <c r="BR12" s="663"/>
      <c r="BS12" s="664" t="s">
        <v>246</v>
      </c>
      <c r="BT12" s="664"/>
      <c r="BU12" s="664"/>
      <c r="BV12" s="664"/>
      <c r="BW12" s="664"/>
      <c r="BX12" s="664"/>
      <c r="BY12" s="664"/>
      <c r="BZ12" s="664"/>
      <c r="CA12" s="664"/>
      <c r="CB12" s="695"/>
      <c r="CD12" s="624" t="s">
        <v>253</v>
      </c>
      <c r="CE12" s="625"/>
      <c r="CF12" s="625"/>
      <c r="CG12" s="625"/>
      <c r="CH12" s="625"/>
      <c r="CI12" s="625"/>
      <c r="CJ12" s="625"/>
      <c r="CK12" s="625"/>
      <c r="CL12" s="625"/>
      <c r="CM12" s="625"/>
      <c r="CN12" s="625"/>
      <c r="CO12" s="625"/>
      <c r="CP12" s="625"/>
      <c r="CQ12" s="626"/>
      <c r="CR12" s="627">
        <v>448246</v>
      </c>
      <c r="CS12" s="628"/>
      <c r="CT12" s="628"/>
      <c r="CU12" s="628"/>
      <c r="CV12" s="628"/>
      <c r="CW12" s="628"/>
      <c r="CX12" s="628"/>
      <c r="CY12" s="629"/>
      <c r="CZ12" s="663">
        <v>1.6</v>
      </c>
      <c r="DA12" s="663"/>
      <c r="DB12" s="663"/>
      <c r="DC12" s="663"/>
      <c r="DD12" s="633">
        <v>40128</v>
      </c>
      <c r="DE12" s="628"/>
      <c r="DF12" s="628"/>
      <c r="DG12" s="628"/>
      <c r="DH12" s="628"/>
      <c r="DI12" s="628"/>
      <c r="DJ12" s="628"/>
      <c r="DK12" s="628"/>
      <c r="DL12" s="628"/>
      <c r="DM12" s="628"/>
      <c r="DN12" s="628"/>
      <c r="DO12" s="628"/>
      <c r="DP12" s="629"/>
      <c r="DQ12" s="633">
        <v>277832</v>
      </c>
      <c r="DR12" s="628"/>
      <c r="DS12" s="628"/>
      <c r="DT12" s="628"/>
      <c r="DU12" s="628"/>
      <c r="DV12" s="628"/>
      <c r="DW12" s="628"/>
      <c r="DX12" s="628"/>
      <c r="DY12" s="628"/>
      <c r="DZ12" s="628"/>
      <c r="EA12" s="628"/>
      <c r="EB12" s="628"/>
      <c r="EC12" s="662"/>
    </row>
    <row r="13" spans="2:143" ht="11.25" customHeight="1">
      <c r="B13" s="624" t="s">
        <v>254</v>
      </c>
      <c r="C13" s="625"/>
      <c r="D13" s="625"/>
      <c r="E13" s="625"/>
      <c r="F13" s="625"/>
      <c r="G13" s="625"/>
      <c r="H13" s="625"/>
      <c r="I13" s="625"/>
      <c r="J13" s="625"/>
      <c r="K13" s="625"/>
      <c r="L13" s="625"/>
      <c r="M13" s="625"/>
      <c r="N13" s="625"/>
      <c r="O13" s="625"/>
      <c r="P13" s="625"/>
      <c r="Q13" s="626"/>
      <c r="R13" s="627" t="s">
        <v>129</v>
      </c>
      <c r="S13" s="628"/>
      <c r="T13" s="628"/>
      <c r="U13" s="628"/>
      <c r="V13" s="628"/>
      <c r="W13" s="628"/>
      <c r="X13" s="628"/>
      <c r="Y13" s="629"/>
      <c r="Z13" s="663" t="s">
        <v>129</v>
      </c>
      <c r="AA13" s="663"/>
      <c r="AB13" s="663"/>
      <c r="AC13" s="663"/>
      <c r="AD13" s="664" t="s">
        <v>246</v>
      </c>
      <c r="AE13" s="664"/>
      <c r="AF13" s="664"/>
      <c r="AG13" s="664"/>
      <c r="AH13" s="664"/>
      <c r="AI13" s="664"/>
      <c r="AJ13" s="664"/>
      <c r="AK13" s="664"/>
      <c r="AL13" s="630" t="s">
        <v>129</v>
      </c>
      <c r="AM13" s="631"/>
      <c r="AN13" s="631"/>
      <c r="AO13" s="665"/>
      <c r="AP13" s="624" t="s">
        <v>255</v>
      </c>
      <c r="AQ13" s="625"/>
      <c r="AR13" s="625"/>
      <c r="AS13" s="625"/>
      <c r="AT13" s="625"/>
      <c r="AU13" s="625"/>
      <c r="AV13" s="625"/>
      <c r="AW13" s="625"/>
      <c r="AX13" s="625"/>
      <c r="AY13" s="625"/>
      <c r="AZ13" s="625"/>
      <c r="BA13" s="625"/>
      <c r="BB13" s="625"/>
      <c r="BC13" s="625"/>
      <c r="BD13" s="625"/>
      <c r="BE13" s="625"/>
      <c r="BF13" s="626"/>
      <c r="BG13" s="627">
        <v>3092208</v>
      </c>
      <c r="BH13" s="628"/>
      <c r="BI13" s="628"/>
      <c r="BJ13" s="628"/>
      <c r="BK13" s="628"/>
      <c r="BL13" s="628"/>
      <c r="BM13" s="628"/>
      <c r="BN13" s="629"/>
      <c r="BO13" s="663">
        <v>37.9</v>
      </c>
      <c r="BP13" s="663"/>
      <c r="BQ13" s="663"/>
      <c r="BR13" s="663"/>
      <c r="BS13" s="664" t="s">
        <v>129</v>
      </c>
      <c r="BT13" s="664"/>
      <c r="BU13" s="664"/>
      <c r="BV13" s="664"/>
      <c r="BW13" s="664"/>
      <c r="BX13" s="664"/>
      <c r="BY13" s="664"/>
      <c r="BZ13" s="664"/>
      <c r="CA13" s="664"/>
      <c r="CB13" s="695"/>
      <c r="CD13" s="624" t="s">
        <v>256</v>
      </c>
      <c r="CE13" s="625"/>
      <c r="CF13" s="625"/>
      <c r="CG13" s="625"/>
      <c r="CH13" s="625"/>
      <c r="CI13" s="625"/>
      <c r="CJ13" s="625"/>
      <c r="CK13" s="625"/>
      <c r="CL13" s="625"/>
      <c r="CM13" s="625"/>
      <c r="CN13" s="625"/>
      <c r="CO13" s="625"/>
      <c r="CP13" s="625"/>
      <c r="CQ13" s="626"/>
      <c r="CR13" s="627">
        <v>2835660</v>
      </c>
      <c r="CS13" s="628"/>
      <c r="CT13" s="628"/>
      <c r="CU13" s="628"/>
      <c r="CV13" s="628"/>
      <c r="CW13" s="628"/>
      <c r="CX13" s="628"/>
      <c r="CY13" s="629"/>
      <c r="CZ13" s="663">
        <v>10.3</v>
      </c>
      <c r="DA13" s="663"/>
      <c r="DB13" s="663"/>
      <c r="DC13" s="663"/>
      <c r="DD13" s="633">
        <v>1993567</v>
      </c>
      <c r="DE13" s="628"/>
      <c r="DF13" s="628"/>
      <c r="DG13" s="628"/>
      <c r="DH13" s="628"/>
      <c r="DI13" s="628"/>
      <c r="DJ13" s="628"/>
      <c r="DK13" s="628"/>
      <c r="DL13" s="628"/>
      <c r="DM13" s="628"/>
      <c r="DN13" s="628"/>
      <c r="DO13" s="628"/>
      <c r="DP13" s="629"/>
      <c r="DQ13" s="633">
        <v>1928549</v>
      </c>
      <c r="DR13" s="628"/>
      <c r="DS13" s="628"/>
      <c r="DT13" s="628"/>
      <c r="DU13" s="628"/>
      <c r="DV13" s="628"/>
      <c r="DW13" s="628"/>
      <c r="DX13" s="628"/>
      <c r="DY13" s="628"/>
      <c r="DZ13" s="628"/>
      <c r="EA13" s="628"/>
      <c r="EB13" s="628"/>
      <c r="EC13" s="662"/>
    </row>
    <row r="14" spans="2:143" ht="11.25" customHeight="1">
      <c r="B14" s="624" t="s">
        <v>257</v>
      </c>
      <c r="C14" s="625"/>
      <c r="D14" s="625"/>
      <c r="E14" s="625"/>
      <c r="F14" s="625"/>
      <c r="G14" s="625"/>
      <c r="H14" s="625"/>
      <c r="I14" s="625"/>
      <c r="J14" s="625"/>
      <c r="K14" s="625"/>
      <c r="L14" s="625"/>
      <c r="M14" s="625"/>
      <c r="N14" s="625"/>
      <c r="O14" s="625"/>
      <c r="P14" s="625"/>
      <c r="Q14" s="626"/>
      <c r="R14" s="627" t="s">
        <v>235</v>
      </c>
      <c r="S14" s="628"/>
      <c r="T14" s="628"/>
      <c r="U14" s="628"/>
      <c r="V14" s="628"/>
      <c r="W14" s="628"/>
      <c r="X14" s="628"/>
      <c r="Y14" s="629"/>
      <c r="Z14" s="663" t="s">
        <v>129</v>
      </c>
      <c r="AA14" s="663"/>
      <c r="AB14" s="663"/>
      <c r="AC14" s="663"/>
      <c r="AD14" s="664" t="s">
        <v>129</v>
      </c>
      <c r="AE14" s="664"/>
      <c r="AF14" s="664"/>
      <c r="AG14" s="664"/>
      <c r="AH14" s="664"/>
      <c r="AI14" s="664"/>
      <c r="AJ14" s="664"/>
      <c r="AK14" s="664"/>
      <c r="AL14" s="630" t="s">
        <v>129</v>
      </c>
      <c r="AM14" s="631"/>
      <c r="AN14" s="631"/>
      <c r="AO14" s="665"/>
      <c r="AP14" s="624" t="s">
        <v>258</v>
      </c>
      <c r="AQ14" s="625"/>
      <c r="AR14" s="625"/>
      <c r="AS14" s="625"/>
      <c r="AT14" s="625"/>
      <c r="AU14" s="625"/>
      <c r="AV14" s="625"/>
      <c r="AW14" s="625"/>
      <c r="AX14" s="625"/>
      <c r="AY14" s="625"/>
      <c r="AZ14" s="625"/>
      <c r="BA14" s="625"/>
      <c r="BB14" s="625"/>
      <c r="BC14" s="625"/>
      <c r="BD14" s="625"/>
      <c r="BE14" s="625"/>
      <c r="BF14" s="626"/>
      <c r="BG14" s="627">
        <v>218172</v>
      </c>
      <c r="BH14" s="628"/>
      <c r="BI14" s="628"/>
      <c r="BJ14" s="628"/>
      <c r="BK14" s="628"/>
      <c r="BL14" s="628"/>
      <c r="BM14" s="628"/>
      <c r="BN14" s="629"/>
      <c r="BO14" s="663">
        <v>2.7</v>
      </c>
      <c r="BP14" s="663"/>
      <c r="BQ14" s="663"/>
      <c r="BR14" s="663"/>
      <c r="BS14" s="664" t="s">
        <v>235</v>
      </c>
      <c r="BT14" s="664"/>
      <c r="BU14" s="664"/>
      <c r="BV14" s="664"/>
      <c r="BW14" s="664"/>
      <c r="BX14" s="664"/>
      <c r="BY14" s="664"/>
      <c r="BZ14" s="664"/>
      <c r="CA14" s="664"/>
      <c r="CB14" s="695"/>
      <c r="CD14" s="624" t="s">
        <v>259</v>
      </c>
      <c r="CE14" s="625"/>
      <c r="CF14" s="625"/>
      <c r="CG14" s="625"/>
      <c r="CH14" s="625"/>
      <c r="CI14" s="625"/>
      <c r="CJ14" s="625"/>
      <c r="CK14" s="625"/>
      <c r="CL14" s="625"/>
      <c r="CM14" s="625"/>
      <c r="CN14" s="625"/>
      <c r="CO14" s="625"/>
      <c r="CP14" s="625"/>
      <c r="CQ14" s="626"/>
      <c r="CR14" s="627">
        <v>708595</v>
      </c>
      <c r="CS14" s="628"/>
      <c r="CT14" s="628"/>
      <c r="CU14" s="628"/>
      <c r="CV14" s="628"/>
      <c r="CW14" s="628"/>
      <c r="CX14" s="628"/>
      <c r="CY14" s="629"/>
      <c r="CZ14" s="663">
        <v>2.6</v>
      </c>
      <c r="DA14" s="663"/>
      <c r="DB14" s="663"/>
      <c r="DC14" s="663"/>
      <c r="DD14" s="633">
        <v>22670</v>
      </c>
      <c r="DE14" s="628"/>
      <c r="DF14" s="628"/>
      <c r="DG14" s="628"/>
      <c r="DH14" s="628"/>
      <c r="DI14" s="628"/>
      <c r="DJ14" s="628"/>
      <c r="DK14" s="628"/>
      <c r="DL14" s="628"/>
      <c r="DM14" s="628"/>
      <c r="DN14" s="628"/>
      <c r="DO14" s="628"/>
      <c r="DP14" s="629"/>
      <c r="DQ14" s="633">
        <v>699125</v>
      </c>
      <c r="DR14" s="628"/>
      <c r="DS14" s="628"/>
      <c r="DT14" s="628"/>
      <c r="DU14" s="628"/>
      <c r="DV14" s="628"/>
      <c r="DW14" s="628"/>
      <c r="DX14" s="628"/>
      <c r="DY14" s="628"/>
      <c r="DZ14" s="628"/>
      <c r="EA14" s="628"/>
      <c r="EB14" s="628"/>
      <c r="EC14" s="662"/>
    </row>
    <row r="15" spans="2:143" ht="11.25" customHeight="1">
      <c r="B15" s="624" t="s">
        <v>260</v>
      </c>
      <c r="C15" s="625"/>
      <c r="D15" s="625"/>
      <c r="E15" s="625"/>
      <c r="F15" s="625"/>
      <c r="G15" s="625"/>
      <c r="H15" s="625"/>
      <c r="I15" s="625"/>
      <c r="J15" s="625"/>
      <c r="K15" s="625"/>
      <c r="L15" s="625"/>
      <c r="M15" s="625"/>
      <c r="N15" s="625"/>
      <c r="O15" s="625"/>
      <c r="P15" s="625"/>
      <c r="Q15" s="626"/>
      <c r="R15" s="627" t="s">
        <v>235</v>
      </c>
      <c r="S15" s="628"/>
      <c r="T15" s="628"/>
      <c r="U15" s="628"/>
      <c r="V15" s="628"/>
      <c r="W15" s="628"/>
      <c r="X15" s="628"/>
      <c r="Y15" s="629"/>
      <c r="Z15" s="663" t="s">
        <v>129</v>
      </c>
      <c r="AA15" s="663"/>
      <c r="AB15" s="663"/>
      <c r="AC15" s="663"/>
      <c r="AD15" s="664" t="s">
        <v>246</v>
      </c>
      <c r="AE15" s="664"/>
      <c r="AF15" s="664"/>
      <c r="AG15" s="664"/>
      <c r="AH15" s="664"/>
      <c r="AI15" s="664"/>
      <c r="AJ15" s="664"/>
      <c r="AK15" s="664"/>
      <c r="AL15" s="630" t="s">
        <v>235</v>
      </c>
      <c r="AM15" s="631"/>
      <c r="AN15" s="631"/>
      <c r="AO15" s="665"/>
      <c r="AP15" s="624" t="s">
        <v>261</v>
      </c>
      <c r="AQ15" s="625"/>
      <c r="AR15" s="625"/>
      <c r="AS15" s="625"/>
      <c r="AT15" s="625"/>
      <c r="AU15" s="625"/>
      <c r="AV15" s="625"/>
      <c r="AW15" s="625"/>
      <c r="AX15" s="625"/>
      <c r="AY15" s="625"/>
      <c r="AZ15" s="625"/>
      <c r="BA15" s="625"/>
      <c r="BB15" s="625"/>
      <c r="BC15" s="625"/>
      <c r="BD15" s="625"/>
      <c r="BE15" s="625"/>
      <c r="BF15" s="626"/>
      <c r="BG15" s="627">
        <v>390394</v>
      </c>
      <c r="BH15" s="628"/>
      <c r="BI15" s="628"/>
      <c r="BJ15" s="628"/>
      <c r="BK15" s="628"/>
      <c r="BL15" s="628"/>
      <c r="BM15" s="628"/>
      <c r="BN15" s="629"/>
      <c r="BO15" s="663">
        <v>4.8</v>
      </c>
      <c r="BP15" s="663"/>
      <c r="BQ15" s="663"/>
      <c r="BR15" s="663"/>
      <c r="BS15" s="664" t="s">
        <v>249</v>
      </c>
      <c r="BT15" s="664"/>
      <c r="BU15" s="664"/>
      <c r="BV15" s="664"/>
      <c r="BW15" s="664"/>
      <c r="BX15" s="664"/>
      <c r="BY15" s="664"/>
      <c r="BZ15" s="664"/>
      <c r="CA15" s="664"/>
      <c r="CB15" s="695"/>
      <c r="CD15" s="624" t="s">
        <v>262</v>
      </c>
      <c r="CE15" s="625"/>
      <c r="CF15" s="625"/>
      <c r="CG15" s="625"/>
      <c r="CH15" s="625"/>
      <c r="CI15" s="625"/>
      <c r="CJ15" s="625"/>
      <c r="CK15" s="625"/>
      <c r="CL15" s="625"/>
      <c r="CM15" s="625"/>
      <c r="CN15" s="625"/>
      <c r="CO15" s="625"/>
      <c r="CP15" s="625"/>
      <c r="CQ15" s="626"/>
      <c r="CR15" s="627">
        <v>2971350</v>
      </c>
      <c r="CS15" s="628"/>
      <c r="CT15" s="628"/>
      <c r="CU15" s="628"/>
      <c r="CV15" s="628"/>
      <c r="CW15" s="628"/>
      <c r="CX15" s="628"/>
      <c r="CY15" s="629"/>
      <c r="CZ15" s="663">
        <v>10.8</v>
      </c>
      <c r="DA15" s="663"/>
      <c r="DB15" s="663"/>
      <c r="DC15" s="663"/>
      <c r="DD15" s="633">
        <v>843987</v>
      </c>
      <c r="DE15" s="628"/>
      <c r="DF15" s="628"/>
      <c r="DG15" s="628"/>
      <c r="DH15" s="628"/>
      <c r="DI15" s="628"/>
      <c r="DJ15" s="628"/>
      <c r="DK15" s="628"/>
      <c r="DL15" s="628"/>
      <c r="DM15" s="628"/>
      <c r="DN15" s="628"/>
      <c r="DO15" s="628"/>
      <c r="DP15" s="629"/>
      <c r="DQ15" s="633">
        <v>2174946</v>
      </c>
      <c r="DR15" s="628"/>
      <c r="DS15" s="628"/>
      <c r="DT15" s="628"/>
      <c r="DU15" s="628"/>
      <c r="DV15" s="628"/>
      <c r="DW15" s="628"/>
      <c r="DX15" s="628"/>
      <c r="DY15" s="628"/>
      <c r="DZ15" s="628"/>
      <c r="EA15" s="628"/>
      <c r="EB15" s="628"/>
      <c r="EC15" s="662"/>
    </row>
    <row r="16" spans="2:143" ht="11.25" customHeight="1">
      <c r="B16" s="624" t="s">
        <v>263</v>
      </c>
      <c r="C16" s="625"/>
      <c r="D16" s="625"/>
      <c r="E16" s="625"/>
      <c r="F16" s="625"/>
      <c r="G16" s="625"/>
      <c r="H16" s="625"/>
      <c r="I16" s="625"/>
      <c r="J16" s="625"/>
      <c r="K16" s="625"/>
      <c r="L16" s="625"/>
      <c r="M16" s="625"/>
      <c r="N16" s="625"/>
      <c r="O16" s="625"/>
      <c r="P16" s="625"/>
      <c r="Q16" s="626"/>
      <c r="R16" s="627">
        <v>14768</v>
      </c>
      <c r="S16" s="628"/>
      <c r="T16" s="628"/>
      <c r="U16" s="628"/>
      <c r="V16" s="628"/>
      <c r="W16" s="628"/>
      <c r="X16" s="628"/>
      <c r="Y16" s="629"/>
      <c r="Z16" s="663">
        <v>0.1</v>
      </c>
      <c r="AA16" s="663"/>
      <c r="AB16" s="663"/>
      <c r="AC16" s="663"/>
      <c r="AD16" s="664">
        <v>14768</v>
      </c>
      <c r="AE16" s="664"/>
      <c r="AF16" s="664"/>
      <c r="AG16" s="664"/>
      <c r="AH16" s="664"/>
      <c r="AI16" s="664"/>
      <c r="AJ16" s="664"/>
      <c r="AK16" s="664"/>
      <c r="AL16" s="630">
        <v>0.1</v>
      </c>
      <c r="AM16" s="631"/>
      <c r="AN16" s="631"/>
      <c r="AO16" s="665"/>
      <c r="AP16" s="624" t="s">
        <v>264</v>
      </c>
      <c r="AQ16" s="625"/>
      <c r="AR16" s="625"/>
      <c r="AS16" s="625"/>
      <c r="AT16" s="625"/>
      <c r="AU16" s="625"/>
      <c r="AV16" s="625"/>
      <c r="AW16" s="625"/>
      <c r="AX16" s="625"/>
      <c r="AY16" s="625"/>
      <c r="AZ16" s="625"/>
      <c r="BA16" s="625"/>
      <c r="BB16" s="625"/>
      <c r="BC16" s="625"/>
      <c r="BD16" s="625"/>
      <c r="BE16" s="625"/>
      <c r="BF16" s="626"/>
      <c r="BG16" s="627" t="s">
        <v>129</v>
      </c>
      <c r="BH16" s="628"/>
      <c r="BI16" s="628"/>
      <c r="BJ16" s="628"/>
      <c r="BK16" s="628"/>
      <c r="BL16" s="628"/>
      <c r="BM16" s="628"/>
      <c r="BN16" s="629"/>
      <c r="BO16" s="663" t="s">
        <v>235</v>
      </c>
      <c r="BP16" s="663"/>
      <c r="BQ16" s="663"/>
      <c r="BR16" s="663"/>
      <c r="BS16" s="664" t="s">
        <v>235</v>
      </c>
      <c r="BT16" s="664"/>
      <c r="BU16" s="664"/>
      <c r="BV16" s="664"/>
      <c r="BW16" s="664"/>
      <c r="BX16" s="664"/>
      <c r="BY16" s="664"/>
      <c r="BZ16" s="664"/>
      <c r="CA16" s="664"/>
      <c r="CB16" s="695"/>
      <c r="CD16" s="624" t="s">
        <v>265</v>
      </c>
      <c r="CE16" s="625"/>
      <c r="CF16" s="625"/>
      <c r="CG16" s="625"/>
      <c r="CH16" s="625"/>
      <c r="CI16" s="625"/>
      <c r="CJ16" s="625"/>
      <c r="CK16" s="625"/>
      <c r="CL16" s="625"/>
      <c r="CM16" s="625"/>
      <c r="CN16" s="625"/>
      <c r="CO16" s="625"/>
      <c r="CP16" s="625"/>
      <c r="CQ16" s="626"/>
      <c r="CR16" s="627" t="s">
        <v>235</v>
      </c>
      <c r="CS16" s="628"/>
      <c r="CT16" s="628"/>
      <c r="CU16" s="628"/>
      <c r="CV16" s="628"/>
      <c r="CW16" s="628"/>
      <c r="CX16" s="628"/>
      <c r="CY16" s="629"/>
      <c r="CZ16" s="663" t="s">
        <v>235</v>
      </c>
      <c r="DA16" s="663"/>
      <c r="DB16" s="663"/>
      <c r="DC16" s="663"/>
      <c r="DD16" s="633" t="s">
        <v>235</v>
      </c>
      <c r="DE16" s="628"/>
      <c r="DF16" s="628"/>
      <c r="DG16" s="628"/>
      <c r="DH16" s="628"/>
      <c r="DI16" s="628"/>
      <c r="DJ16" s="628"/>
      <c r="DK16" s="628"/>
      <c r="DL16" s="628"/>
      <c r="DM16" s="628"/>
      <c r="DN16" s="628"/>
      <c r="DO16" s="628"/>
      <c r="DP16" s="629"/>
      <c r="DQ16" s="633" t="s">
        <v>235</v>
      </c>
      <c r="DR16" s="628"/>
      <c r="DS16" s="628"/>
      <c r="DT16" s="628"/>
      <c r="DU16" s="628"/>
      <c r="DV16" s="628"/>
      <c r="DW16" s="628"/>
      <c r="DX16" s="628"/>
      <c r="DY16" s="628"/>
      <c r="DZ16" s="628"/>
      <c r="EA16" s="628"/>
      <c r="EB16" s="628"/>
      <c r="EC16" s="662"/>
    </row>
    <row r="17" spans="2:133" ht="11.25" customHeight="1">
      <c r="B17" s="624" t="s">
        <v>266</v>
      </c>
      <c r="C17" s="625"/>
      <c r="D17" s="625"/>
      <c r="E17" s="625"/>
      <c r="F17" s="625"/>
      <c r="G17" s="625"/>
      <c r="H17" s="625"/>
      <c r="I17" s="625"/>
      <c r="J17" s="625"/>
      <c r="K17" s="625"/>
      <c r="L17" s="625"/>
      <c r="M17" s="625"/>
      <c r="N17" s="625"/>
      <c r="O17" s="625"/>
      <c r="P17" s="625"/>
      <c r="Q17" s="626"/>
      <c r="R17" s="627">
        <v>146959</v>
      </c>
      <c r="S17" s="628"/>
      <c r="T17" s="628"/>
      <c r="U17" s="628"/>
      <c r="V17" s="628"/>
      <c r="W17" s="628"/>
      <c r="X17" s="628"/>
      <c r="Y17" s="629"/>
      <c r="Z17" s="663">
        <v>0.5</v>
      </c>
      <c r="AA17" s="663"/>
      <c r="AB17" s="663"/>
      <c r="AC17" s="663"/>
      <c r="AD17" s="664">
        <v>146959</v>
      </c>
      <c r="AE17" s="664"/>
      <c r="AF17" s="664"/>
      <c r="AG17" s="664"/>
      <c r="AH17" s="664"/>
      <c r="AI17" s="664"/>
      <c r="AJ17" s="664"/>
      <c r="AK17" s="664"/>
      <c r="AL17" s="630">
        <v>1</v>
      </c>
      <c r="AM17" s="631"/>
      <c r="AN17" s="631"/>
      <c r="AO17" s="665"/>
      <c r="AP17" s="624" t="s">
        <v>267</v>
      </c>
      <c r="AQ17" s="625"/>
      <c r="AR17" s="625"/>
      <c r="AS17" s="625"/>
      <c r="AT17" s="625"/>
      <c r="AU17" s="625"/>
      <c r="AV17" s="625"/>
      <c r="AW17" s="625"/>
      <c r="AX17" s="625"/>
      <c r="AY17" s="625"/>
      <c r="AZ17" s="625"/>
      <c r="BA17" s="625"/>
      <c r="BB17" s="625"/>
      <c r="BC17" s="625"/>
      <c r="BD17" s="625"/>
      <c r="BE17" s="625"/>
      <c r="BF17" s="626"/>
      <c r="BG17" s="627" t="s">
        <v>129</v>
      </c>
      <c r="BH17" s="628"/>
      <c r="BI17" s="628"/>
      <c r="BJ17" s="628"/>
      <c r="BK17" s="628"/>
      <c r="BL17" s="628"/>
      <c r="BM17" s="628"/>
      <c r="BN17" s="629"/>
      <c r="BO17" s="663" t="s">
        <v>249</v>
      </c>
      <c r="BP17" s="663"/>
      <c r="BQ17" s="663"/>
      <c r="BR17" s="663"/>
      <c r="BS17" s="664" t="s">
        <v>235</v>
      </c>
      <c r="BT17" s="664"/>
      <c r="BU17" s="664"/>
      <c r="BV17" s="664"/>
      <c r="BW17" s="664"/>
      <c r="BX17" s="664"/>
      <c r="BY17" s="664"/>
      <c r="BZ17" s="664"/>
      <c r="CA17" s="664"/>
      <c r="CB17" s="695"/>
      <c r="CD17" s="624" t="s">
        <v>268</v>
      </c>
      <c r="CE17" s="625"/>
      <c r="CF17" s="625"/>
      <c r="CG17" s="625"/>
      <c r="CH17" s="625"/>
      <c r="CI17" s="625"/>
      <c r="CJ17" s="625"/>
      <c r="CK17" s="625"/>
      <c r="CL17" s="625"/>
      <c r="CM17" s="625"/>
      <c r="CN17" s="625"/>
      <c r="CO17" s="625"/>
      <c r="CP17" s="625"/>
      <c r="CQ17" s="626"/>
      <c r="CR17" s="627">
        <v>2464384</v>
      </c>
      <c r="CS17" s="628"/>
      <c r="CT17" s="628"/>
      <c r="CU17" s="628"/>
      <c r="CV17" s="628"/>
      <c r="CW17" s="628"/>
      <c r="CX17" s="628"/>
      <c r="CY17" s="629"/>
      <c r="CZ17" s="663">
        <v>9</v>
      </c>
      <c r="DA17" s="663"/>
      <c r="DB17" s="663"/>
      <c r="DC17" s="663"/>
      <c r="DD17" s="633" t="s">
        <v>129</v>
      </c>
      <c r="DE17" s="628"/>
      <c r="DF17" s="628"/>
      <c r="DG17" s="628"/>
      <c r="DH17" s="628"/>
      <c r="DI17" s="628"/>
      <c r="DJ17" s="628"/>
      <c r="DK17" s="628"/>
      <c r="DL17" s="628"/>
      <c r="DM17" s="628"/>
      <c r="DN17" s="628"/>
      <c r="DO17" s="628"/>
      <c r="DP17" s="629"/>
      <c r="DQ17" s="633">
        <v>2410676</v>
      </c>
      <c r="DR17" s="628"/>
      <c r="DS17" s="628"/>
      <c r="DT17" s="628"/>
      <c r="DU17" s="628"/>
      <c r="DV17" s="628"/>
      <c r="DW17" s="628"/>
      <c r="DX17" s="628"/>
      <c r="DY17" s="628"/>
      <c r="DZ17" s="628"/>
      <c r="EA17" s="628"/>
      <c r="EB17" s="628"/>
      <c r="EC17" s="662"/>
    </row>
    <row r="18" spans="2:133" ht="11.25" customHeight="1">
      <c r="B18" s="624" t="s">
        <v>269</v>
      </c>
      <c r="C18" s="625"/>
      <c r="D18" s="625"/>
      <c r="E18" s="625"/>
      <c r="F18" s="625"/>
      <c r="G18" s="625"/>
      <c r="H18" s="625"/>
      <c r="I18" s="625"/>
      <c r="J18" s="625"/>
      <c r="K18" s="625"/>
      <c r="L18" s="625"/>
      <c r="M18" s="625"/>
      <c r="N18" s="625"/>
      <c r="O18" s="625"/>
      <c r="P18" s="625"/>
      <c r="Q18" s="626"/>
      <c r="R18" s="627">
        <v>129759</v>
      </c>
      <c r="S18" s="628"/>
      <c r="T18" s="628"/>
      <c r="U18" s="628"/>
      <c r="V18" s="628"/>
      <c r="W18" s="628"/>
      <c r="X18" s="628"/>
      <c r="Y18" s="629"/>
      <c r="Z18" s="663">
        <v>0.4</v>
      </c>
      <c r="AA18" s="663"/>
      <c r="AB18" s="663"/>
      <c r="AC18" s="663"/>
      <c r="AD18" s="664">
        <v>129759</v>
      </c>
      <c r="AE18" s="664"/>
      <c r="AF18" s="664"/>
      <c r="AG18" s="664"/>
      <c r="AH18" s="664"/>
      <c r="AI18" s="664"/>
      <c r="AJ18" s="664"/>
      <c r="AK18" s="664"/>
      <c r="AL18" s="630">
        <v>0.9</v>
      </c>
      <c r="AM18" s="631"/>
      <c r="AN18" s="631"/>
      <c r="AO18" s="665"/>
      <c r="AP18" s="624" t="s">
        <v>270</v>
      </c>
      <c r="AQ18" s="625"/>
      <c r="AR18" s="625"/>
      <c r="AS18" s="625"/>
      <c r="AT18" s="625"/>
      <c r="AU18" s="625"/>
      <c r="AV18" s="625"/>
      <c r="AW18" s="625"/>
      <c r="AX18" s="625"/>
      <c r="AY18" s="625"/>
      <c r="AZ18" s="625"/>
      <c r="BA18" s="625"/>
      <c r="BB18" s="625"/>
      <c r="BC18" s="625"/>
      <c r="BD18" s="625"/>
      <c r="BE18" s="625"/>
      <c r="BF18" s="626"/>
      <c r="BG18" s="627" t="s">
        <v>129</v>
      </c>
      <c r="BH18" s="628"/>
      <c r="BI18" s="628"/>
      <c r="BJ18" s="628"/>
      <c r="BK18" s="628"/>
      <c r="BL18" s="628"/>
      <c r="BM18" s="628"/>
      <c r="BN18" s="629"/>
      <c r="BO18" s="663" t="s">
        <v>235</v>
      </c>
      <c r="BP18" s="663"/>
      <c r="BQ18" s="663"/>
      <c r="BR18" s="663"/>
      <c r="BS18" s="664" t="s">
        <v>129</v>
      </c>
      <c r="BT18" s="664"/>
      <c r="BU18" s="664"/>
      <c r="BV18" s="664"/>
      <c r="BW18" s="664"/>
      <c r="BX18" s="664"/>
      <c r="BY18" s="664"/>
      <c r="BZ18" s="664"/>
      <c r="CA18" s="664"/>
      <c r="CB18" s="695"/>
      <c r="CD18" s="624" t="s">
        <v>271</v>
      </c>
      <c r="CE18" s="625"/>
      <c r="CF18" s="625"/>
      <c r="CG18" s="625"/>
      <c r="CH18" s="625"/>
      <c r="CI18" s="625"/>
      <c r="CJ18" s="625"/>
      <c r="CK18" s="625"/>
      <c r="CL18" s="625"/>
      <c r="CM18" s="625"/>
      <c r="CN18" s="625"/>
      <c r="CO18" s="625"/>
      <c r="CP18" s="625"/>
      <c r="CQ18" s="626"/>
      <c r="CR18" s="627" t="s">
        <v>129</v>
      </c>
      <c r="CS18" s="628"/>
      <c r="CT18" s="628"/>
      <c r="CU18" s="628"/>
      <c r="CV18" s="628"/>
      <c r="CW18" s="628"/>
      <c r="CX18" s="628"/>
      <c r="CY18" s="629"/>
      <c r="CZ18" s="663" t="s">
        <v>129</v>
      </c>
      <c r="DA18" s="663"/>
      <c r="DB18" s="663"/>
      <c r="DC18" s="663"/>
      <c r="DD18" s="633" t="s">
        <v>129</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2"/>
    </row>
    <row r="19" spans="2:133" ht="11.25" customHeight="1">
      <c r="B19" s="624" t="s">
        <v>272</v>
      </c>
      <c r="C19" s="625"/>
      <c r="D19" s="625"/>
      <c r="E19" s="625"/>
      <c r="F19" s="625"/>
      <c r="G19" s="625"/>
      <c r="H19" s="625"/>
      <c r="I19" s="625"/>
      <c r="J19" s="625"/>
      <c r="K19" s="625"/>
      <c r="L19" s="625"/>
      <c r="M19" s="625"/>
      <c r="N19" s="625"/>
      <c r="O19" s="625"/>
      <c r="P19" s="625"/>
      <c r="Q19" s="626"/>
      <c r="R19" s="627">
        <v>127375</v>
      </c>
      <c r="S19" s="628"/>
      <c r="T19" s="628"/>
      <c r="U19" s="628"/>
      <c r="V19" s="628"/>
      <c r="W19" s="628"/>
      <c r="X19" s="628"/>
      <c r="Y19" s="629"/>
      <c r="Z19" s="663">
        <v>0.4</v>
      </c>
      <c r="AA19" s="663"/>
      <c r="AB19" s="663"/>
      <c r="AC19" s="663"/>
      <c r="AD19" s="664">
        <v>127375</v>
      </c>
      <c r="AE19" s="664"/>
      <c r="AF19" s="664"/>
      <c r="AG19" s="664"/>
      <c r="AH19" s="664"/>
      <c r="AI19" s="664"/>
      <c r="AJ19" s="664"/>
      <c r="AK19" s="664"/>
      <c r="AL19" s="630">
        <v>0.9</v>
      </c>
      <c r="AM19" s="631"/>
      <c r="AN19" s="631"/>
      <c r="AO19" s="665"/>
      <c r="AP19" s="624" t="s">
        <v>273</v>
      </c>
      <c r="AQ19" s="625"/>
      <c r="AR19" s="625"/>
      <c r="AS19" s="625"/>
      <c r="AT19" s="625"/>
      <c r="AU19" s="625"/>
      <c r="AV19" s="625"/>
      <c r="AW19" s="625"/>
      <c r="AX19" s="625"/>
      <c r="AY19" s="625"/>
      <c r="AZ19" s="625"/>
      <c r="BA19" s="625"/>
      <c r="BB19" s="625"/>
      <c r="BC19" s="625"/>
      <c r="BD19" s="625"/>
      <c r="BE19" s="625"/>
      <c r="BF19" s="626"/>
      <c r="BG19" s="627" t="s">
        <v>129</v>
      </c>
      <c r="BH19" s="628"/>
      <c r="BI19" s="628"/>
      <c r="BJ19" s="628"/>
      <c r="BK19" s="628"/>
      <c r="BL19" s="628"/>
      <c r="BM19" s="628"/>
      <c r="BN19" s="629"/>
      <c r="BO19" s="663" t="s">
        <v>129</v>
      </c>
      <c r="BP19" s="663"/>
      <c r="BQ19" s="663"/>
      <c r="BR19" s="663"/>
      <c r="BS19" s="664" t="s">
        <v>235</v>
      </c>
      <c r="BT19" s="664"/>
      <c r="BU19" s="664"/>
      <c r="BV19" s="664"/>
      <c r="BW19" s="664"/>
      <c r="BX19" s="664"/>
      <c r="BY19" s="664"/>
      <c r="BZ19" s="664"/>
      <c r="CA19" s="664"/>
      <c r="CB19" s="695"/>
      <c r="CD19" s="624" t="s">
        <v>274</v>
      </c>
      <c r="CE19" s="625"/>
      <c r="CF19" s="625"/>
      <c r="CG19" s="625"/>
      <c r="CH19" s="625"/>
      <c r="CI19" s="625"/>
      <c r="CJ19" s="625"/>
      <c r="CK19" s="625"/>
      <c r="CL19" s="625"/>
      <c r="CM19" s="625"/>
      <c r="CN19" s="625"/>
      <c r="CO19" s="625"/>
      <c r="CP19" s="625"/>
      <c r="CQ19" s="626"/>
      <c r="CR19" s="627" t="s">
        <v>129</v>
      </c>
      <c r="CS19" s="628"/>
      <c r="CT19" s="628"/>
      <c r="CU19" s="628"/>
      <c r="CV19" s="628"/>
      <c r="CW19" s="628"/>
      <c r="CX19" s="628"/>
      <c r="CY19" s="629"/>
      <c r="CZ19" s="663" t="s">
        <v>129</v>
      </c>
      <c r="DA19" s="663"/>
      <c r="DB19" s="663"/>
      <c r="DC19" s="663"/>
      <c r="DD19" s="633" t="s">
        <v>129</v>
      </c>
      <c r="DE19" s="628"/>
      <c r="DF19" s="628"/>
      <c r="DG19" s="628"/>
      <c r="DH19" s="628"/>
      <c r="DI19" s="628"/>
      <c r="DJ19" s="628"/>
      <c r="DK19" s="628"/>
      <c r="DL19" s="628"/>
      <c r="DM19" s="628"/>
      <c r="DN19" s="628"/>
      <c r="DO19" s="628"/>
      <c r="DP19" s="629"/>
      <c r="DQ19" s="633" t="s">
        <v>129</v>
      </c>
      <c r="DR19" s="628"/>
      <c r="DS19" s="628"/>
      <c r="DT19" s="628"/>
      <c r="DU19" s="628"/>
      <c r="DV19" s="628"/>
      <c r="DW19" s="628"/>
      <c r="DX19" s="628"/>
      <c r="DY19" s="628"/>
      <c r="DZ19" s="628"/>
      <c r="EA19" s="628"/>
      <c r="EB19" s="628"/>
      <c r="EC19" s="662"/>
    </row>
    <row r="20" spans="2:133" ht="11.25" customHeight="1">
      <c r="B20" s="696" t="s">
        <v>275</v>
      </c>
      <c r="C20" s="697"/>
      <c r="D20" s="697"/>
      <c r="E20" s="697"/>
      <c r="F20" s="697"/>
      <c r="G20" s="697"/>
      <c r="H20" s="697"/>
      <c r="I20" s="697"/>
      <c r="J20" s="697"/>
      <c r="K20" s="697"/>
      <c r="L20" s="697"/>
      <c r="M20" s="697"/>
      <c r="N20" s="697"/>
      <c r="O20" s="697"/>
      <c r="P20" s="697"/>
      <c r="Q20" s="698"/>
      <c r="R20" s="627">
        <v>2384</v>
      </c>
      <c r="S20" s="628"/>
      <c r="T20" s="628"/>
      <c r="U20" s="628"/>
      <c r="V20" s="628"/>
      <c r="W20" s="628"/>
      <c r="X20" s="628"/>
      <c r="Y20" s="629"/>
      <c r="Z20" s="663">
        <v>0</v>
      </c>
      <c r="AA20" s="663"/>
      <c r="AB20" s="663"/>
      <c r="AC20" s="663"/>
      <c r="AD20" s="664">
        <v>2384</v>
      </c>
      <c r="AE20" s="664"/>
      <c r="AF20" s="664"/>
      <c r="AG20" s="664"/>
      <c r="AH20" s="664"/>
      <c r="AI20" s="664"/>
      <c r="AJ20" s="664"/>
      <c r="AK20" s="664"/>
      <c r="AL20" s="630">
        <v>0</v>
      </c>
      <c r="AM20" s="631"/>
      <c r="AN20" s="631"/>
      <c r="AO20" s="665"/>
      <c r="AP20" s="624" t="s">
        <v>276</v>
      </c>
      <c r="AQ20" s="625"/>
      <c r="AR20" s="625"/>
      <c r="AS20" s="625"/>
      <c r="AT20" s="625"/>
      <c r="AU20" s="625"/>
      <c r="AV20" s="625"/>
      <c r="AW20" s="625"/>
      <c r="AX20" s="625"/>
      <c r="AY20" s="625"/>
      <c r="AZ20" s="625"/>
      <c r="BA20" s="625"/>
      <c r="BB20" s="625"/>
      <c r="BC20" s="625"/>
      <c r="BD20" s="625"/>
      <c r="BE20" s="625"/>
      <c r="BF20" s="626"/>
      <c r="BG20" s="627" t="s">
        <v>129</v>
      </c>
      <c r="BH20" s="628"/>
      <c r="BI20" s="628"/>
      <c r="BJ20" s="628"/>
      <c r="BK20" s="628"/>
      <c r="BL20" s="628"/>
      <c r="BM20" s="628"/>
      <c r="BN20" s="629"/>
      <c r="BO20" s="663" t="s">
        <v>249</v>
      </c>
      <c r="BP20" s="663"/>
      <c r="BQ20" s="663"/>
      <c r="BR20" s="663"/>
      <c r="BS20" s="664" t="s">
        <v>235</v>
      </c>
      <c r="BT20" s="664"/>
      <c r="BU20" s="664"/>
      <c r="BV20" s="664"/>
      <c r="BW20" s="664"/>
      <c r="BX20" s="664"/>
      <c r="BY20" s="664"/>
      <c r="BZ20" s="664"/>
      <c r="CA20" s="664"/>
      <c r="CB20" s="695"/>
      <c r="CD20" s="624" t="s">
        <v>277</v>
      </c>
      <c r="CE20" s="625"/>
      <c r="CF20" s="625"/>
      <c r="CG20" s="625"/>
      <c r="CH20" s="625"/>
      <c r="CI20" s="625"/>
      <c r="CJ20" s="625"/>
      <c r="CK20" s="625"/>
      <c r="CL20" s="625"/>
      <c r="CM20" s="625"/>
      <c r="CN20" s="625"/>
      <c r="CO20" s="625"/>
      <c r="CP20" s="625"/>
      <c r="CQ20" s="626"/>
      <c r="CR20" s="627">
        <v>27411117</v>
      </c>
      <c r="CS20" s="628"/>
      <c r="CT20" s="628"/>
      <c r="CU20" s="628"/>
      <c r="CV20" s="628"/>
      <c r="CW20" s="628"/>
      <c r="CX20" s="628"/>
      <c r="CY20" s="629"/>
      <c r="CZ20" s="663">
        <v>100</v>
      </c>
      <c r="DA20" s="663"/>
      <c r="DB20" s="663"/>
      <c r="DC20" s="663"/>
      <c r="DD20" s="633">
        <v>2966618</v>
      </c>
      <c r="DE20" s="628"/>
      <c r="DF20" s="628"/>
      <c r="DG20" s="628"/>
      <c r="DH20" s="628"/>
      <c r="DI20" s="628"/>
      <c r="DJ20" s="628"/>
      <c r="DK20" s="628"/>
      <c r="DL20" s="628"/>
      <c r="DM20" s="628"/>
      <c r="DN20" s="628"/>
      <c r="DO20" s="628"/>
      <c r="DP20" s="629"/>
      <c r="DQ20" s="633">
        <v>16806360</v>
      </c>
      <c r="DR20" s="628"/>
      <c r="DS20" s="628"/>
      <c r="DT20" s="628"/>
      <c r="DU20" s="628"/>
      <c r="DV20" s="628"/>
      <c r="DW20" s="628"/>
      <c r="DX20" s="628"/>
      <c r="DY20" s="628"/>
      <c r="DZ20" s="628"/>
      <c r="EA20" s="628"/>
      <c r="EB20" s="628"/>
      <c r="EC20" s="662"/>
    </row>
    <row r="21" spans="2:133" ht="11.25" customHeight="1">
      <c r="B21" s="624" t="s">
        <v>278</v>
      </c>
      <c r="C21" s="625"/>
      <c r="D21" s="625"/>
      <c r="E21" s="625"/>
      <c r="F21" s="625"/>
      <c r="G21" s="625"/>
      <c r="H21" s="625"/>
      <c r="I21" s="625"/>
      <c r="J21" s="625"/>
      <c r="K21" s="625"/>
      <c r="L21" s="625"/>
      <c r="M21" s="625"/>
      <c r="N21" s="625"/>
      <c r="O21" s="625"/>
      <c r="P21" s="625"/>
      <c r="Q21" s="626"/>
      <c r="R21" s="627">
        <v>5164180</v>
      </c>
      <c r="S21" s="628"/>
      <c r="T21" s="628"/>
      <c r="U21" s="628"/>
      <c r="V21" s="628"/>
      <c r="W21" s="628"/>
      <c r="X21" s="628"/>
      <c r="Y21" s="629"/>
      <c r="Z21" s="663">
        <v>17.8</v>
      </c>
      <c r="AA21" s="663"/>
      <c r="AB21" s="663"/>
      <c r="AC21" s="663"/>
      <c r="AD21" s="664">
        <v>4637182</v>
      </c>
      <c r="AE21" s="664"/>
      <c r="AF21" s="664"/>
      <c r="AG21" s="664"/>
      <c r="AH21" s="664"/>
      <c r="AI21" s="664"/>
      <c r="AJ21" s="664"/>
      <c r="AK21" s="664"/>
      <c r="AL21" s="630">
        <v>31.3</v>
      </c>
      <c r="AM21" s="631"/>
      <c r="AN21" s="631"/>
      <c r="AO21" s="665"/>
      <c r="AP21" s="624" t="s">
        <v>279</v>
      </c>
      <c r="AQ21" s="699"/>
      <c r="AR21" s="699"/>
      <c r="AS21" s="699"/>
      <c r="AT21" s="699"/>
      <c r="AU21" s="699"/>
      <c r="AV21" s="699"/>
      <c r="AW21" s="699"/>
      <c r="AX21" s="699"/>
      <c r="AY21" s="699"/>
      <c r="AZ21" s="699"/>
      <c r="BA21" s="699"/>
      <c r="BB21" s="699"/>
      <c r="BC21" s="699"/>
      <c r="BD21" s="699"/>
      <c r="BE21" s="699"/>
      <c r="BF21" s="700"/>
      <c r="BG21" s="627" t="s">
        <v>129</v>
      </c>
      <c r="BH21" s="628"/>
      <c r="BI21" s="628"/>
      <c r="BJ21" s="628"/>
      <c r="BK21" s="628"/>
      <c r="BL21" s="628"/>
      <c r="BM21" s="628"/>
      <c r="BN21" s="629"/>
      <c r="BO21" s="663" t="s">
        <v>129</v>
      </c>
      <c r="BP21" s="663"/>
      <c r="BQ21" s="663"/>
      <c r="BR21" s="663"/>
      <c r="BS21" s="664" t="s">
        <v>249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24" t="s">
        <v>280</v>
      </c>
      <c r="C22" s="625"/>
      <c r="D22" s="625"/>
      <c r="E22" s="625"/>
      <c r="F22" s="625"/>
      <c r="G22" s="625"/>
      <c r="H22" s="625"/>
      <c r="I22" s="625"/>
      <c r="J22" s="625"/>
      <c r="K22" s="625"/>
      <c r="L22" s="625"/>
      <c r="M22" s="625"/>
      <c r="N22" s="625"/>
      <c r="O22" s="625"/>
      <c r="P22" s="625"/>
      <c r="Q22" s="626"/>
      <c r="R22" s="627">
        <v>4637182</v>
      </c>
      <c r="S22" s="628"/>
      <c r="T22" s="628"/>
      <c r="U22" s="628"/>
      <c r="V22" s="628"/>
      <c r="W22" s="628"/>
      <c r="X22" s="628"/>
      <c r="Y22" s="629"/>
      <c r="Z22" s="663">
        <v>16</v>
      </c>
      <c r="AA22" s="663"/>
      <c r="AB22" s="663"/>
      <c r="AC22" s="663"/>
      <c r="AD22" s="664">
        <v>4637182</v>
      </c>
      <c r="AE22" s="664"/>
      <c r="AF22" s="664"/>
      <c r="AG22" s="664"/>
      <c r="AH22" s="664"/>
      <c r="AI22" s="664"/>
      <c r="AJ22" s="664"/>
      <c r="AK22" s="664"/>
      <c r="AL22" s="630">
        <v>31.3</v>
      </c>
      <c r="AM22" s="631"/>
      <c r="AN22" s="631"/>
      <c r="AO22" s="665"/>
      <c r="AP22" s="624" t="s">
        <v>281</v>
      </c>
      <c r="AQ22" s="699"/>
      <c r="AR22" s="699"/>
      <c r="AS22" s="699"/>
      <c r="AT22" s="699"/>
      <c r="AU22" s="699"/>
      <c r="AV22" s="699"/>
      <c r="AW22" s="699"/>
      <c r="AX22" s="699"/>
      <c r="AY22" s="699"/>
      <c r="AZ22" s="699"/>
      <c r="BA22" s="699"/>
      <c r="BB22" s="699"/>
      <c r="BC22" s="699"/>
      <c r="BD22" s="699"/>
      <c r="BE22" s="699"/>
      <c r="BF22" s="700"/>
      <c r="BG22" s="627" t="s">
        <v>235</v>
      </c>
      <c r="BH22" s="628"/>
      <c r="BI22" s="628"/>
      <c r="BJ22" s="628"/>
      <c r="BK22" s="628"/>
      <c r="BL22" s="628"/>
      <c r="BM22" s="628"/>
      <c r="BN22" s="629"/>
      <c r="BO22" s="663" t="s">
        <v>129</v>
      </c>
      <c r="BP22" s="663"/>
      <c r="BQ22" s="663"/>
      <c r="BR22" s="663"/>
      <c r="BS22" s="664" t="s">
        <v>129</v>
      </c>
      <c r="BT22" s="664"/>
      <c r="BU22" s="664"/>
      <c r="BV22" s="664"/>
      <c r="BW22" s="664"/>
      <c r="BX22" s="664"/>
      <c r="BY22" s="664"/>
      <c r="BZ22" s="664"/>
      <c r="CA22" s="664"/>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283</v>
      </c>
      <c r="C23" s="625"/>
      <c r="D23" s="625"/>
      <c r="E23" s="625"/>
      <c r="F23" s="625"/>
      <c r="G23" s="625"/>
      <c r="H23" s="625"/>
      <c r="I23" s="625"/>
      <c r="J23" s="625"/>
      <c r="K23" s="625"/>
      <c r="L23" s="625"/>
      <c r="M23" s="625"/>
      <c r="N23" s="625"/>
      <c r="O23" s="625"/>
      <c r="P23" s="625"/>
      <c r="Q23" s="626"/>
      <c r="R23" s="627">
        <v>526998</v>
      </c>
      <c r="S23" s="628"/>
      <c r="T23" s="628"/>
      <c r="U23" s="628"/>
      <c r="V23" s="628"/>
      <c r="W23" s="628"/>
      <c r="X23" s="628"/>
      <c r="Y23" s="629"/>
      <c r="Z23" s="663">
        <v>1.8</v>
      </c>
      <c r="AA23" s="663"/>
      <c r="AB23" s="663"/>
      <c r="AC23" s="663"/>
      <c r="AD23" s="664" t="s">
        <v>235</v>
      </c>
      <c r="AE23" s="664"/>
      <c r="AF23" s="664"/>
      <c r="AG23" s="664"/>
      <c r="AH23" s="664"/>
      <c r="AI23" s="664"/>
      <c r="AJ23" s="664"/>
      <c r="AK23" s="664"/>
      <c r="AL23" s="630" t="s">
        <v>129</v>
      </c>
      <c r="AM23" s="631"/>
      <c r="AN23" s="631"/>
      <c r="AO23" s="665"/>
      <c r="AP23" s="624" t="s">
        <v>284</v>
      </c>
      <c r="AQ23" s="699"/>
      <c r="AR23" s="699"/>
      <c r="AS23" s="699"/>
      <c r="AT23" s="699"/>
      <c r="AU23" s="699"/>
      <c r="AV23" s="699"/>
      <c r="AW23" s="699"/>
      <c r="AX23" s="699"/>
      <c r="AY23" s="699"/>
      <c r="AZ23" s="699"/>
      <c r="BA23" s="699"/>
      <c r="BB23" s="699"/>
      <c r="BC23" s="699"/>
      <c r="BD23" s="699"/>
      <c r="BE23" s="699"/>
      <c r="BF23" s="700"/>
      <c r="BG23" s="627" t="s">
        <v>129</v>
      </c>
      <c r="BH23" s="628"/>
      <c r="BI23" s="628"/>
      <c r="BJ23" s="628"/>
      <c r="BK23" s="628"/>
      <c r="BL23" s="628"/>
      <c r="BM23" s="628"/>
      <c r="BN23" s="629"/>
      <c r="BO23" s="663" t="s">
        <v>129</v>
      </c>
      <c r="BP23" s="663"/>
      <c r="BQ23" s="663"/>
      <c r="BR23" s="663"/>
      <c r="BS23" s="664" t="s">
        <v>129</v>
      </c>
      <c r="BT23" s="664"/>
      <c r="BU23" s="664"/>
      <c r="BV23" s="664"/>
      <c r="BW23" s="664"/>
      <c r="BX23" s="664"/>
      <c r="BY23" s="664"/>
      <c r="BZ23" s="664"/>
      <c r="CA23" s="664"/>
      <c r="CB23" s="695"/>
      <c r="CD23" s="679" t="s">
        <v>221</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c r="B24" s="624" t="s">
        <v>290</v>
      </c>
      <c r="C24" s="625"/>
      <c r="D24" s="625"/>
      <c r="E24" s="625"/>
      <c r="F24" s="625"/>
      <c r="G24" s="625"/>
      <c r="H24" s="625"/>
      <c r="I24" s="625"/>
      <c r="J24" s="625"/>
      <c r="K24" s="625"/>
      <c r="L24" s="625"/>
      <c r="M24" s="625"/>
      <c r="N24" s="625"/>
      <c r="O24" s="625"/>
      <c r="P24" s="625"/>
      <c r="Q24" s="626"/>
      <c r="R24" s="627" t="s">
        <v>235</v>
      </c>
      <c r="S24" s="628"/>
      <c r="T24" s="628"/>
      <c r="U24" s="628"/>
      <c r="V24" s="628"/>
      <c r="W24" s="628"/>
      <c r="X24" s="628"/>
      <c r="Y24" s="629"/>
      <c r="Z24" s="663" t="s">
        <v>129</v>
      </c>
      <c r="AA24" s="663"/>
      <c r="AB24" s="663"/>
      <c r="AC24" s="663"/>
      <c r="AD24" s="664" t="s">
        <v>129</v>
      </c>
      <c r="AE24" s="664"/>
      <c r="AF24" s="664"/>
      <c r="AG24" s="664"/>
      <c r="AH24" s="664"/>
      <c r="AI24" s="664"/>
      <c r="AJ24" s="664"/>
      <c r="AK24" s="664"/>
      <c r="AL24" s="630" t="s">
        <v>129</v>
      </c>
      <c r="AM24" s="631"/>
      <c r="AN24" s="631"/>
      <c r="AO24" s="665"/>
      <c r="AP24" s="624" t="s">
        <v>291</v>
      </c>
      <c r="AQ24" s="699"/>
      <c r="AR24" s="699"/>
      <c r="AS24" s="699"/>
      <c r="AT24" s="699"/>
      <c r="AU24" s="699"/>
      <c r="AV24" s="699"/>
      <c r="AW24" s="699"/>
      <c r="AX24" s="699"/>
      <c r="AY24" s="699"/>
      <c r="AZ24" s="699"/>
      <c r="BA24" s="699"/>
      <c r="BB24" s="699"/>
      <c r="BC24" s="699"/>
      <c r="BD24" s="699"/>
      <c r="BE24" s="699"/>
      <c r="BF24" s="700"/>
      <c r="BG24" s="627" t="s">
        <v>129</v>
      </c>
      <c r="BH24" s="628"/>
      <c r="BI24" s="628"/>
      <c r="BJ24" s="628"/>
      <c r="BK24" s="628"/>
      <c r="BL24" s="628"/>
      <c r="BM24" s="628"/>
      <c r="BN24" s="629"/>
      <c r="BO24" s="663" t="s">
        <v>129</v>
      </c>
      <c r="BP24" s="663"/>
      <c r="BQ24" s="663"/>
      <c r="BR24" s="663"/>
      <c r="BS24" s="664" t="s">
        <v>235</v>
      </c>
      <c r="BT24" s="664"/>
      <c r="BU24" s="664"/>
      <c r="BV24" s="664"/>
      <c r="BW24" s="664"/>
      <c r="BX24" s="664"/>
      <c r="BY24" s="664"/>
      <c r="BZ24" s="664"/>
      <c r="CA24" s="664"/>
      <c r="CB24" s="695"/>
      <c r="CD24" s="676" t="s">
        <v>292</v>
      </c>
      <c r="CE24" s="677"/>
      <c r="CF24" s="677"/>
      <c r="CG24" s="677"/>
      <c r="CH24" s="677"/>
      <c r="CI24" s="677"/>
      <c r="CJ24" s="677"/>
      <c r="CK24" s="677"/>
      <c r="CL24" s="677"/>
      <c r="CM24" s="677"/>
      <c r="CN24" s="677"/>
      <c r="CO24" s="677"/>
      <c r="CP24" s="677"/>
      <c r="CQ24" s="678"/>
      <c r="CR24" s="673">
        <v>14503001</v>
      </c>
      <c r="CS24" s="674"/>
      <c r="CT24" s="674"/>
      <c r="CU24" s="674"/>
      <c r="CV24" s="674"/>
      <c r="CW24" s="674"/>
      <c r="CX24" s="674"/>
      <c r="CY24" s="702"/>
      <c r="CZ24" s="703">
        <v>52.9</v>
      </c>
      <c r="DA24" s="686"/>
      <c r="DB24" s="686"/>
      <c r="DC24" s="705"/>
      <c r="DD24" s="701">
        <v>7500930</v>
      </c>
      <c r="DE24" s="674"/>
      <c r="DF24" s="674"/>
      <c r="DG24" s="674"/>
      <c r="DH24" s="674"/>
      <c r="DI24" s="674"/>
      <c r="DJ24" s="674"/>
      <c r="DK24" s="702"/>
      <c r="DL24" s="701">
        <v>7497689</v>
      </c>
      <c r="DM24" s="674"/>
      <c r="DN24" s="674"/>
      <c r="DO24" s="674"/>
      <c r="DP24" s="674"/>
      <c r="DQ24" s="674"/>
      <c r="DR24" s="674"/>
      <c r="DS24" s="674"/>
      <c r="DT24" s="674"/>
      <c r="DU24" s="674"/>
      <c r="DV24" s="702"/>
      <c r="DW24" s="703">
        <v>49.5</v>
      </c>
      <c r="DX24" s="686"/>
      <c r="DY24" s="686"/>
      <c r="DZ24" s="686"/>
      <c r="EA24" s="686"/>
      <c r="EB24" s="686"/>
      <c r="EC24" s="704"/>
    </row>
    <row r="25" spans="2:133" ht="11.25" customHeight="1">
      <c r="B25" s="624" t="s">
        <v>293</v>
      </c>
      <c r="C25" s="625"/>
      <c r="D25" s="625"/>
      <c r="E25" s="625"/>
      <c r="F25" s="625"/>
      <c r="G25" s="625"/>
      <c r="H25" s="625"/>
      <c r="I25" s="625"/>
      <c r="J25" s="625"/>
      <c r="K25" s="625"/>
      <c r="L25" s="625"/>
      <c r="M25" s="625"/>
      <c r="N25" s="625"/>
      <c r="O25" s="625"/>
      <c r="P25" s="625"/>
      <c r="Q25" s="626"/>
      <c r="R25" s="627">
        <v>15295090</v>
      </c>
      <c r="S25" s="628"/>
      <c r="T25" s="628"/>
      <c r="U25" s="628"/>
      <c r="V25" s="628"/>
      <c r="W25" s="628"/>
      <c r="X25" s="628"/>
      <c r="Y25" s="629"/>
      <c r="Z25" s="663">
        <v>52.7</v>
      </c>
      <c r="AA25" s="663"/>
      <c r="AB25" s="663"/>
      <c r="AC25" s="663"/>
      <c r="AD25" s="664">
        <v>14768092</v>
      </c>
      <c r="AE25" s="664"/>
      <c r="AF25" s="664"/>
      <c r="AG25" s="664"/>
      <c r="AH25" s="664"/>
      <c r="AI25" s="664"/>
      <c r="AJ25" s="664"/>
      <c r="AK25" s="664"/>
      <c r="AL25" s="630">
        <v>99.7</v>
      </c>
      <c r="AM25" s="631"/>
      <c r="AN25" s="631"/>
      <c r="AO25" s="665"/>
      <c r="AP25" s="624" t="s">
        <v>294</v>
      </c>
      <c r="AQ25" s="699"/>
      <c r="AR25" s="699"/>
      <c r="AS25" s="699"/>
      <c r="AT25" s="699"/>
      <c r="AU25" s="699"/>
      <c r="AV25" s="699"/>
      <c r="AW25" s="699"/>
      <c r="AX25" s="699"/>
      <c r="AY25" s="699"/>
      <c r="AZ25" s="699"/>
      <c r="BA25" s="699"/>
      <c r="BB25" s="699"/>
      <c r="BC25" s="699"/>
      <c r="BD25" s="699"/>
      <c r="BE25" s="699"/>
      <c r="BF25" s="700"/>
      <c r="BG25" s="627" t="s">
        <v>129</v>
      </c>
      <c r="BH25" s="628"/>
      <c r="BI25" s="628"/>
      <c r="BJ25" s="628"/>
      <c r="BK25" s="628"/>
      <c r="BL25" s="628"/>
      <c r="BM25" s="628"/>
      <c r="BN25" s="629"/>
      <c r="BO25" s="663" t="s">
        <v>129</v>
      </c>
      <c r="BP25" s="663"/>
      <c r="BQ25" s="663"/>
      <c r="BR25" s="663"/>
      <c r="BS25" s="664" t="s">
        <v>235</v>
      </c>
      <c r="BT25" s="664"/>
      <c r="BU25" s="664"/>
      <c r="BV25" s="664"/>
      <c r="BW25" s="664"/>
      <c r="BX25" s="664"/>
      <c r="BY25" s="664"/>
      <c r="BZ25" s="664"/>
      <c r="CA25" s="664"/>
      <c r="CB25" s="695"/>
      <c r="CD25" s="624" t="s">
        <v>295</v>
      </c>
      <c r="CE25" s="625"/>
      <c r="CF25" s="625"/>
      <c r="CG25" s="625"/>
      <c r="CH25" s="625"/>
      <c r="CI25" s="625"/>
      <c r="CJ25" s="625"/>
      <c r="CK25" s="625"/>
      <c r="CL25" s="625"/>
      <c r="CM25" s="625"/>
      <c r="CN25" s="625"/>
      <c r="CO25" s="625"/>
      <c r="CP25" s="625"/>
      <c r="CQ25" s="626"/>
      <c r="CR25" s="627">
        <v>2967436</v>
      </c>
      <c r="CS25" s="636"/>
      <c r="CT25" s="636"/>
      <c r="CU25" s="636"/>
      <c r="CV25" s="636"/>
      <c r="CW25" s="636"/>
      <c r="CX25" s="636"/>
      <c r="CY25" s="637"/>
      <c r="CZ25" s="630">
        <v>10.8</v>
      </c>
      <c r="DA25" s="638"/>
      <c r="DB25" s="638"/>
      <c r="DC25" s="639"/>
      <c r="DD25" s="633">
        <v>2785758</v>
      </c>
      <c r="DE25" s="636"/>
      <c r="DF25" s="636"/>
      <c r="DG25" s="636"/>
      <c r="DH25" s="636"/>
      <c r="DI25" s="636"/>
      <c r="DJ25" s="636"/>
      <c r="DK25" s="637"/>
      <c r="DL25" s="633">
        <v>2782517</v>
      </c>
      <c r="DM25" s="636"/>
      <c r="DN25" s="636"/>
      <c r="DO25" s="636"/>
      <c r="DP25" s="636"/>
      <c r="DQ25" s="636"/>
      <c r="DR25" s="636"/>
      <c r="DS25" s="636"/>
      <c r="DT25" s="636"/>
      <c r="DU25" s="636"/>
      <c r="DV25" s="637"/>
      <c r="DW25" s="630">
        <v>18.399999999999999</v>
      </c>
      <c r="DX25" s="638"/>
      <c r="DY25" s="638"/>
      <c r="DZ25" s="638"/>
      <c r="EA25" s="638"/>
      <c r="EB25" s="638"/>
      <c r="EC25" s="652"/>
    </row>
    <row r="26" spans="2:133" ht="11.25" customHeight="1">
      <c r="B26" s="624" t="s">
        <v>296</v>
      </c>
      <c r="C26" s="625"/>
      <c r="D26" s="625"/>
      <c r="E26" s="625"/>
      <c r="F26" s="625"/>
      <c r="G26" s="625"/>
      <c r="H26" s="625"/>
      <c r="I26" s="625"/>
      <c r="J26" s="625"/>
      <c r="K26" s="625"/>
      <c r="L26" s="625"/>
      <c r="M26" s="625"/>
      <c r="N26" s="625"/>
      <c r="O26" s="625"/>
      <c r="P26" s="625"/>
      <c r="Q26" s="626"/>
      <c r="R26" s="627">
        <v>8183</v>
      </c>
      <c r="S26" s="628"/>
      <c r="T26" s="628"/>
      <c r="U26" s="628"/>
      <c r="V26" s="628"/>
      <c r="W26" s="628"/>
      <c r="X26" s="628"/>
      <c r="Y26" s="629"/>
      <c r="Z26" s="663">
        <v>0</v>
      </c>
      <c r="AA26" s="663"/>
      <c r="AB26" s="663"/>
      <c r="AC26" s="663"/>
      <c r="AD26" s="664">
        <v>8183</v>
      </c>
      <c r="AE26" s="664"/>
      <c r="AF26" s="664"/>
      <c r="AG26" s="664"/>
      <c r="AH26" s="664"/>
      <c r="AI26" s="664"/>
      <c r="AJ26" s="664"/>
      <c r="AK26" s="664"/>
      <c r="AL26" s="630">
        <v>0.1</v>
      </c>
      <c r="AM26" s="631"/>
      <c r="AN26" s="631"/>
      <c r="AO26" s="665"/>
      <c r="AP26" s="624" t="s">
        <v>297</v>
      </c>
      <c r="AQ26" s="699"/>
      <c r="AR26" s="699"/>
      <c r="AS26" s="699"/>
      <c r="AT26" s="699"/>
      <c r="AU26" s="699"/>
      <c r="AV26" s="699"/>
      <c r="AW26" s="699"/>
      <c r="AX26" s="699"/>
      <c r="AY26" s="699"/>
      <c r="AZ26" s="699"/>
      <c r="BA26" s="699"/>
      <c r="BB26" s="699"/>
      <c r="BC26" s="699"/>
      <c r="BD26" s="699"/>
      <c r="BE26" s="699"/>
      <c r="BF26" s="700"/>
      <c r="BG26" s="627" t="s">
        <v>235</v>
      </c>
      <c r="BH26" s="628"/>
      <c r="BI26" s="628"/>
      <c r="BJ26" s="628"/>
      <c r="BK26" s="628"/>
      <c r="BL26" s="628"/>
      <c r="BM26" s="628"/>
      <c r="BN26" s="629"/>
      <c r="BO26" s="663" t="s">
        <v>235</v>
      </c>
      <c r="BP26" s="663"/>
      <c r="BQ26" s="663"/>
      <c r="BR26" s="663"/>
      <c r="BS26" s="664" t="s">
        <v>235</v>
      </c>
      <c r="BT26" s="664"/>
      <c r="BU26" s="664"/>
      <c r="BV26" s="664"/>
      <c r="BW26" s="664"/>
      <c r="BX26" s="664"/>
      <c r="BY26" s="664"/>
      <c r="BZ26" s="664"/>
      <c r="CA26" s="664"/>
      <c r="CB26" s="695"/>
      <c r="CD26" s="624" t="s">
        <v>298</v>
      </c>
      <c r="CE26" s="625"/>
      <c r="CF26" s="625"/>
      <c r="CG26" s="625"/>
      <c r="CH26" s="625"/>
      <c r="CI26" s="625"/>
      <c r="CJ26" s="625"/>
      <c r="CK26" s="625"/>
      <c r="CL26" s="625"/>
      <c r="CM26" s="625"/>
      <c r="CN26" s="625"/>
      <c r="CO26" s="625"/>
      <c r="CP26" s="625"/>
      <c r="CQ26" s="626"/>
      <c r="CR26" s="627">
        <v>1748074</v>
      </c>
      <c r="CS26" s="628"/>
      <c r="CT26" s="628"/>
      <c r="CU26" s="628"/>
      <c r="CV26" s="628"/>
      <c r="CW26" s="628"/>
      <c r="CX26" s="628"/>
      <c r="CY26" s="629"/>
      <c r="CZ26" s="630">
        <v>6.4</v>
      </c>
      <c r="DA26" s="638"/>
      <c r="DB26" s="638"/>
      <c r="DC26" s="639"/>
      <c r="DD26" s="633">
        <v>1633772</v>
      </c>
      <c r="DE26" s="628"/>
      <c r="DF26" s="628"/>
      <c r="DG26" s="628"/>
      <c r="DH26" s="628"/>
      <c r="DI26" s="628"/>
      <c r="DJ26" s="628"/>
      <c r="DK26" s="629"/>
      <c r="DL26" s="633" t="s">
        <v>129</v>
      </c>
      <c r="DM26" s="628"/>
      <c r="DN26" s="628"/>
      <c r="DO26" s="628"/>
      <c r="DP26" s="628"/>
      <c r="DQ26" s="628"/>
      <c r="DR26" s="628"/>
      <c r="DS26" s="628"/>
      <c r="DT26" s="628"/>
      <c r="DU26" s="628"/>
      <c r="DV26" s="629"/>
      <c r="DW26" s="630" t="s">
        <v>235</v>
      </c>
      <c r="DX26" s="638"/>
      <c r="DY26" s="638"/>
      <c r="DZ26" s="638"/>
      <c r="EA26" s="638"/>
      <c r="EB26" s="638"/>
      <c r="EC26" s="652"/>
    </row>
    <row r="27" spans="2:133" ht="11.25" customHeight="1">
      <c r="B27" s="624" t="s">
        <v>299</v>
      </c>
      <c r="C27" s="625"/>
      <c r="D27" s="625"/>
      <c r="E27" s="625"/>
      <c r="F27" s="625"/>
      <c r="G27" s="625"/>
      <c r="H27" s="625"/>
      <c r="I27" s="625"/>
      <c r="J27" s="625"/>
      <c r="K27" s="625"/>
      <c r="L27" s="625"/>
      <c r="M27" s="625"/>
      <c r="N27" s="625"/>
      <c r="O27" s="625"/>
      <c r="P27" s="625"/>
      <c r="Q27" s="626"/>
      <c r="R27" s="627">
        <v>265130</v>
      </c>
      <c r="S27" s="628"/>
      <c r="T27" s="628"/>
      <c r="U27" s="628"/>
      <c r="V27" s="628"/>
      <c r="W27" s="628"/>
      <c r="X27" s="628"/>
      <c r="Y27" s="629"/>
      <c r="Z27" s="663">
        <v>0.9</v>
      </c>
      <c r="AA27" s="663"/>
      <c r="AB27" s="663"/>
      <c r="AC27" s="663"/>
      <c r="AD27" s="664" t="s">
        <v>246</v>
      </c>
      <c r="AE27" s="664"/>
      <c r="AF27" s="664"/>
      <c r="AG27" s="664"/>
      <c r="AH27" s="664"/>
      <c r="AI27" s="664"/>
      <c r="AJ27" s="664"/>
      <c r="AK27" s="664"/>
      <c r="AL27" s="630" t="s">
        <v>129</v>
      </c>
      <c r="AM27" s="631"/>
      <c r="AN27" s="631"/>
      <c r="AO27" s="665"/>
      <c r="AP27" s="624" t="s">
        <v>300</v>
      </c>
      <c r="AQ27" s="625"/>
      <c r="AR27" s="625"/>
      <c r="AS27" s="625"/>
      <c r="AT27" s="625"/>
      <c r="AU27" s="625"/>
      <c r="AV27" s="625"/>
      <c r="AW27" s="625"/>
      <c r="AX27" s="625"/>
      <c r="AY27" s="625"/>
      <c r="AZ27" s="625"/>
      <c r="BA27" s="625"/>
      <c r="BB27" s="625"/>
      <c r="BC27" s="625"/>
      <c r="BD27" s="625"/>
      <c r="BE27" s="625"/>
      <c r="BF27" s="626"/>
      <c r="BG27" s="627">
        <v>8149154</v>
      </c>
      <c r="BH27" s="628"/>
      <c r="BI27" s="628"/>
      <c r="BJ27" s="628"/>
      <c r="BK27" s="628"/>
      <c r="BL27" s="628"/>
      <c r="BM27" s="628"/>
      <c r="BN27" s="629"/>
      <c r="BO27" s="663">
        <v>100</v>
      </c>
      <c r="BP27" s="663"/>
      <c r="BQ27" s="663"/>
      <c r="BR27" s="663"/>
      <c r="BS27" s="664" t="s">
        <v>129</v>
      </c>
      <c r="BT27" s="664"/>
      <c r="BU27" s="664"/>
      <c r="BV27" s="664"/>
      <c r="BW27" s="664"/>
      <c r="BX27" s="664"/>
      <c r="BY27" s="664"/>
      <c r="BZ27" s="664"/>
      <c r="CA27" s="664"/>
      <c r="CB27" s="695"/>
      <c r="CD27" s="624" t="s">
        <v>301</v>
      </c>
      <c r="CE27" s="625"/>
      <c r="CF27" s="625"/>
      <c r="CG27" s="625"/>
      <c r="CH27" s="625"/>
      <c r="CI27" s="625"/>
      <c r="CJ27" s="625"/>
      <c r="CK27" s="625"/>
      <c r="CL27" s="625"/>
      <c r="CM27" s="625"/>
      <c r="CN27" s="625"/>
      <c r="CO27" s="625"/>
      <c r="CP27" s="625"/>
      <c r="CQ27" s="626"/>
      <c r="CR27" s="627">
        <v>9071181</v>
      </c>
      <c r="CS27" s="636"/>
      <c r="CT27" s="636"/>
      <c r="CU27" s="636"/>
      <c r="CV27" s="636"/>
      <c r="CW27" s="636"/>
      <c r="CX27" s="636"/>
      <c r="CY27" s="637"/>
      <c r="CZ27" s="630">
        <v>33.1</v>
      </c>
      <c r="DA27" s="638"/>
      <c r="DB27" s="638"/>
      <c r="DC27" s="639"/>
      <c r="DD27" s="633">
        <v>2304496</v>
      </c>
      <c r="DE27" s="636"/>
      <c r="DF27" s="636"/>
      <c r="DG27" s="636"/>
      <c r="DH27" s="636"/>
      <c r="DI27" s="636"/>
      <c r="DJ27" s="636"/>
      <c r="DK27" s="637"/>
      <c r="DL27" s="633">
        <v>2304496</v>
      </c>
      <c r="DM27" s="636"/>
      <c r="DN27" s="636"/>
      <c r="DO27" s="636"/>
      <c r="DP27" s="636"/>
      <c r="DQ27" s="636"/>
      <c r="DR27" s="636"/>
      <c r="DS27" s="636"/>
      <c r="DT27" s="636"/>
      <c r="DU27" s="636"/>
      <c r="DV27" s="637"/>
      <c r="DW27" s="630">
        <v>15.2</v>
      </c>
      <c r="DX27" s="638"/>
      <c r="DY27" s="638"/>
      <c r="DZ27" s="638"/>
      <c r="EA27" s="638"/>
      <c r="EB27" s="638"/>
      <c r="EC27" s="652"/>
    </row>
    <row r="28" spans="2:133" ht="11.25" customHeight="1">
      <c r="B28" s="624" t="s">
        <v>302</v>
      </c>
      <c r="C28" s="625"/>
      <c r="D28" s="625"/>
      <c r="E28" s="625"/>
      <c r="F28" s="625"/>
      <c r="G28" s="625"/>
      <c r="H28" s="625"/>
      <c r="I28" s="625"/>
      <c r="J28" s="625"/>
      <c r="K28" s="625"/>
      <c r="L28" s="625"/>
      <c r="M28" s="625"/>
      <c r="N28" s="625"/>
      <c r="O28" s="625"/>
      <c r="P28" s="625"/>
      <c r="Q28" s="626"/>
      <c r="R28" s="627">
        <v>216466</v>
      </c>
      <c r="S28" s="628"/>
      <c r="T28" s="628"/>
      <c r="U28" s="628"/>
      <c r="V28" s="628"/>
      <c r="W28" s="628"/>
      <c r="X28" s="628"/>
      <c r="Y28" s="629"/>
      <c r="Z28" s="663">
        <v>0.7</v>
      </c>
      <c r="AA28" s="663"/>
      <c r="AB28" s="663"/>
      <c r="AC28" s="663"/>
      <c r="AD28" s="664">
        <v>14022</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303</v>
      </c>
      <c r="CE28" s="625"/>
      <c r="CF28" s="625"/>
      <c r="CG28" s="625"/>
      <c r="CH28" s="625"/>
      <c r="CI28" s="625"/>
      <c r="CJ28" s="625"/>
      <c r="CK28" s="625"/>
      <c r="CL28" s="625"/>
      <c r="CM28" s="625"/>
      <c r="CN28" s="625"/>
      <c r="CO28" s="625"/>
      <c r="CP28" s="625"/>
      <c r="CQ28" s="626"/>
      <c r="CR28" s="627">
        <v>2464384</v>
      </c>
      <c r="CS28" s="628"/>
      <c r="CT28" s="628"/>
      <c r="CU28" s="628"/>
      <c r="CV28" s="628"/>
      <c r="CW28" s="628"/>
      <c r="CX28" s="628"/>
      <c r="CY28" s="629"/>
      <c r="CZ28" s="630">
        <v>9</v>
      </c>
      <c r="DA28" s="638"/>
      <c r="DB28" s="638"/>
      <c r="DC28" s="639"/>
      <c r="DD28" s="633">
        <v>2410676</v>
      </c>
      <c r="DE28" s="628"/>
      <c r="DF28" s="628"/>
      <c r="DG28" s="628"/>
      <c r="DH28" s="628"/>
      <c r="DI28" s="628"/>
      <c r="DJ28" s="628"/>
      <c r="DK28" s="629"/>
      <c r="DL28" s="633">
        <v>2410676</v>
      </c>
      <c r="DM28" s="628"/>
      <c r="DN28" s="628"/>
      <c r="DO28" s="628"/>
      <c r="DP28" s="628"/>
      <c r="DQ28" s="628"/>
      <c r="DR28" s="628"/>
      <c r="DS28" s="628"/>
      <c r="DT28" s="628"/>
      <c r="DU28" s="628"/>
      <c r="DV28" s="629"/>
      <c r="DW28" s="630">
        <v>15.9</v>
      </c>
      <c r="DX28" s="638"/>
      <c r="DY28" s="638"/>
      <c r="DZ28" s="638"/>
      <c r="EA28" s="638"/>
      <c r="EB28" s="638"/>
      <c r="EC28" s="652"/>
    </row>
    <row r="29" spans="2:133" ht="11.25" customHeight="1">
      <c r="B29" s="624" t="s">
        <v>304</v>
      </c>
      <c r="C29" s="625"/>
      <c r="D29" s="625"/>
      <c r="E29" s="625"/>
      <c r="F29" s="625"/>
      <c r="G29" s="625"/>
      <c r="H29" s="625"/>
      <c r="I29" s="625"/>
      <c r="J29" s="625"/>
      <c r="K29" s="625"/>
      <c r="L29" s="625"/>
      <c r="M29" s="625"/>
      <c r="N29" s="625"/>
      <c r="O29" s="625"/>
      <c r="P29" s="625"/>
      <c r="Q29" s="626"/>
      <c r="R29" s="627">
        <v>95386</v>
      </c>
      <c r="S29" s="628"/>
      <c r="T29" s="628"/>
      <c r="U29" s="628"/>
      <c r="V29" s="628"/>
      <c r="W29" s="628"/>
      <c r="X29" s="628"/>
      <c r="Y29" s="629"/>
      <c r="Z29" s="663">
        <v>0.3</v>
      </c>
      <c r="AA29" s="663"/>
      <c r="AB29" s="663"/>
      <c r="AC29" s="663"/>
      <c r="AD29" s="664" t="s">
        <v>246</v>
      </c>
      <c r="AE29" s="664"/>
      <c r="AF29" s="664"/>
      <c r="AG29" s="664"/>
      <c r="AH29" s="664"/>
      <c r="AI29" s="664"/>
      <c r="AJ29" s="664"/>
      <c r="AK29" s="664"/>
      <c r="AL29" s="630" t="s">
        <v>235</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305</v>
      </c>
      <c r="CE29" s="641"/>
      <c r="CF29" s="624" t="s">
        <v>306</v>
      </c>
      <c r="CG29" s="625"/>
      <c r="CH29" s="625"/>
      <c r="CI29" s="625"/>
      <c r="CJ29" s="625"/>
      <c r="CK29" s="625"/>
      <c r="CL29" s="625"/>
      <c r="CM29" s="625"/>
      <c r="CN29" s="625"/>
      <c r="CO29" s="625"/>
      <c r="CP29" s="625"/>
      <c r="CQ29" s="626"/>
      <c r="CR29" s="627">
        <v>2463891</v>
      </c>
      <c r="CS29" s="636"/>
      <c r="CT29" s="636"/>
      <c r="CU29" s="636"/>
      <c r="CV29" s="636"/>
      <c r="CW29" s="636"/>
      <c r="CX29" s="636"/>
      <c r="CY29" s="637"/>
      <c r="CZ29" s="630">
        <v>9</v>
      </c>
      <c r="DA29" s="638"/>
      <c r="DB29" s="638"/>
      <c r="DC29" s="639"/>
      <c r="DD29" s="633">
        <v>2410183</v>
      </c>
      <c r="DE29" s="636"/>
      <c r="DF29" s="636"/>
      <c r="DG29" s="636"/>
      <c r="DH29" s="636"/>
      <c r="DI29" s="636"/>
      <c r="DJ29" s="636"/>
      <c r="DK29" s="637"/>
      <c r="DL29" s="633">
        <v>2410183</v>
      </c>
      <c r="DM29" s="636"/>
      <c r="DN29" s="636"/>
      <c r="DO29" s="636"/>
      <c r="DP29" s="636"/>
      <c r="DQ29" s="636"/>
      <c r="DR29" s="636"/>
      <c r="DS29" s="636"/>
      <c r="DT29" s="636"/>
      <c r="DU29" s="636"/>
      <c r="DV29" s="637"/>
      <c r="DW29" s="630">
        <v>15.9</v>
      </c>
      <c r="DX29" s="638"/>
      <c r="DY29" s="638"/>
      <c r="DZ29" s="638"/>
      <c r="EA29" s="638"/>
      <c r="EB29" s="638"/>
      <c r="EC29" s="652"/>
    </row>
    <row r="30" spans="2:133" ht="11.25" customHeight="1">
      <c r="B30" s="624" t="s">
        <v>307</v>
      </c>
      <c r="C30" s="625"/>
      <c r="D30" s="625"/>
      <c r="E30" s="625"/>
      <c r="F30" s="625"/>
      <c r="G30" s="625"/>
      <c r="H30" s="625"/>
      <c r="I30" s="625"/>
      <c r="J30" s="625"/>
      <c r="K30" s="625"/>
      <c r="L30" s="625"/>
      <c r="M30" s="625"/>
      <c r="N30" s="625"/>
      <c r="O30" s="625"/>
      <c r="P30" s="625"/>
      <c r="Q30" s="626"/>
      <c r="R30" s="627">
        <v>6708453</v>
      </c>
      <c r="S30" s="628"/>
      <c r="T30" s="628"/>
      <c r="U30" s="628"/>
      <c r="V30" s="628"/>
      <c r="W30" s="628"/>
      <c r="X30" s="628"/>
      <c r="Y30" s="629"/>
      <c r="Z30" s="663">
        <v>23.1</v>
      </c>
      <c r="AA30" s="663"/>
      <c r="AB30" s="663"/>
      <c r="AC30" s="663"/>
      <c r="AD30" s="664" t="s">
        <v>235</v>
      </c>
      <c r="AE30" s="664"/>
      <c r="AF30" s="664"/>
      <c r="AG30" s="664"/>
      <c r="AH30" s="664"/>
      <c r="AI30" s="664"/>
      <c r="AJ30" s="664"/>
      <c r="AK30" s="664"/>
      <c r="AL30" s="630" t="s">
        <v>129</v>
      </c>
      <c r="AM30" s="631"/>
      <c r="AN30" s="631"/>
      <c r="AO30" s="665"/>
      <c r="AP30" s="679" t="s">
        <v>221</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2368488</v>
      </c>
      <c r="CS30" s="628"/>
      <c r="CT30" s="628"/>
      <c r="CU30" s="628"/>
      <c r="CV30" s="628"/>
      <c r="CW30" s="628"/>
      <c r="CX30" s="628"/>
      <c r="CY30" s="629"/>
      <c r="CZ30" s="630">
        <v>8.6</v>
      </c>
      <c r="DA30" s="638"/>
      <c r="DB30" s="638"/>
      <c r="DC30" s="639"/>
      <c r="DD30" s="633">
        <v>2314780</v>
      </c>
      <c r="DE30" s="628"/>
      <c r="DF30" s="628"/>
      <c r="DG30" s="628"/>
      <c r="DH30" s="628"/>
      <c r="DI30" s="628"/>
      <c r="DJ30" s="628"/>
      <c r="DK30" s="629"/>
      <c r="DL30" s="633">
        <v>2314780</v>
      </c>
      <c r="DM30" s="628"/>
      <c r="DN30" s="628"/>
      <c r="DO30" s="628"/>
      <c r="DP30" s="628"/>
      <c r="DQ30" s="628"/>
      <c r="DR30" s="628"/>
      <c r="DS30" s="628"/>
      <c r="DT30" s="628"/>
      <c r="DU30" s="628"/>
      <c r="DV30" s="629"/>
      <c r="DW30" s="630">
        <v>15.3</v>
      </c>
      <c r="DX30" s="638"/>
      <c r="DY30" s="638"/>
      <c r="DZ30" s="638"/>
      <c r="EA30" s="638"/>
      <c r="EB30" s="638"/>
      <c r="EC30" s="652"/>
    </row>
    <row r="31" spans="2:133" ht="11.25" customHeight="1">
      <c r="B31" s="696" t="s">
        <v>311</v>
      </c>
      <c r="C31" s="697"/>
      <c r="D31" s="697"/>
      <c r="E31" s="697"/>
      <c r="F31" s="697"/>
      <c r="G31" s="697"/>
      <c r="H31" s="697"/>
      <c r="I31" s="697"/>
      <c r="J31" s="697"/>
      <c r="K31" s="697"/>
      <c r="L31" s="697"/>
      <c r="M31" s="697"/>
      <c r="N31" s="697"/>
      <c r="O31" s="697"/>
      <c r="P31" s="697"/>
      <c r="Q31" s="698"/>
      <c r="R31" s="627">
        <v>15079</v>
      </c>
      <c r="S31" s="628"/>
      <c r="T31" s="628"/>
      <c r="U31" s="628"/>
      <c r="V31" s="628"/>
      <c r="W31" s="628"/>
      <c r="X31" s="628"/>
      <c r="Y31" s="629"/>
      <c r="Z31" s="663">
        <v>0.1</v>
      </c>
      <c r="AA31" s="663"/>
      <c r="AB31" s="663"/>
      <c r="AC31" s="663"/>
      <c r="AD31" s="664">
        <v>15079</v>
      </c>
      <c r="AE31" s="664"/>
      <c r="AF31" s="664"/>
      <c r="AG31" s="664"/>
      <c r="AH31" s="664"/>
      <c r="AI31" s="664"/>
      <c r="AJ31" s="664"/>
      <c r="AK31" s="664"/>
      <c r="AL31" s="630">
        <v>0.1</v>
      </c>
      <c r="AM31" s="631"/>
      <c r="AN31" s="631"/>
      <c r="AO31" s="665"/>
      <c r="AP31" s="688" t="s">
        <v>312</v>
      </c>
      <c r="AQ31" s="689"/>
      <c r="AR31" s="689"/>
      <c r="AS31" s="689"/>
      <c r="AT31" s="690" t="s">
        <v>313</v>
      </c>
      <c r="AU31" s="218"/>
      <c r="AV31" s="218"/>
      <c r="AW31" s="218"/>
      <c r="AX31" s="676" t="s">
        <v>187</v>
      </c>
      <c r="AY31" s="677"/>
      <c r="AZ31" s="677"/>
      <c r="BA31" s="677"/>
      <c r="BB31" s="677"/>
      <c r="BC31" s="677"/>
      <c r="BD31" s="677"/>
      <c r="BE31" s="677"/>
      <c r="BF31" s="678"/>
      <c r="BG31" s="684">
        <v>99.6</v>
      </c>
      <c r="BH31" s="685"/>
      <c r="BI31" s="685"/>
      <c r="BJ31" s="685"/>
      <c r="BK31" s="685"/>
      <c r="BL31" s="685"/>
      <c r="BM31" s="686">
        <v>98.5</v>
      </c>
      <c r="BN31" s="685"/>
      <c r="BO31" s="685"/>
      <c r="BP31" s="685"/>
      <c r="BQ31" s="687"/>
      <c r="BR31" s="684">
        <v>99.5</v>
      </c>
      <c r="BS31" s="685"/>
      <c r="BT31" s="685"/>
      <c r="BU31" s="685"/>
      <c r="BV31" s="685"/>
      <c r="BW31" s="685"/>
      <c r="BX31" s="686">
        <v>98.1</v>
      </c>
      <c r="BY31" s="685"/>
      <c r="BZ31" s="685"/>
      <c r="CA31" s="685"/>
      <c r="CB31" s="687"/>
      <c r="CD31" s="642"/>
      <c r="CE31" s="643"/>
      <c r="CF31" s="624" t="s">
        <v>314</v>
      </c>
      <c r="CG31" s="625"/>
      <c r="CH31" s="625"/>
      <c r="CI31" s="625"/>
      <c r="CJ31" s="625"/>
      <c r="CK31" s="625"/>
      <c r="CL31" s="625"/>
      <c r="CM31" s="625"/>
      <c r="CN31" s="625"/>
      <c r="CO31" s="625"/>
      <c r="CP31" s="625"/>
      <c r="CQ31" s="626"/>
      <c r="CR31" s="627">
        <v>95403</v>
      </c>
      <c r="CS31" s="636"/>
      <c r="CT31" s="636"/>
      <c r="CU31" s="636"/>
      <c r="CV31" s="636"/>
      <c r="CW31" s="636"/>
      <c r="CX31" s="636"/>
      <c r="CY31" s="637"/>
      <c r="CZ31" s="630">
        <v>0.3</v>
      </c>
      <c r="DA31" s="638"/>
      <c r="DB31" s="638"/>
      <c r="DC31" s="639"/>
      <c r="DD31" s="633">
        <v>95403</v>
      </c>
      <c r="DE31" s="636"/>
      <c r="DF31" s="636"/>
      <c r="DG31" s="636"/>
      <c r="DH31" s="636"/>
      <c r="DI31" s="636"/>
      <c r="DJ31" s="636"/>
      <c r="DK31" s="637"/>
      <c r="DL31" s="633">
        <v>95403</v>
      </c>
      <c r="DM31" s="636"/>
      <c r="DN31" s="636"/>
      <c r="DO31" s="636"/>
      <c r="DP31" s="636"/>
      <c r="DQ31" s="636"/>
      <c r="DR31" s="636"/>
      <c r="DS31" s="636"/>
      <c r="DT31" s="636"/>
      <c r="DU31" s="636"/>
      <c r="DV31" s="637"/>
      <c r="DW31" s="630">
        <v>0.6</v>
      </c>
      <c r="DX31" s="638"/>
      <c r="DY31" s="638"/>
      <c r="DZ31" s="638"/>
      <c r="EA31" s="638"/>
      <c r="EB31" s="638"/>
      <c r="EC31" s="652"/>
    </row>
    <row r="32" spans="2:133" ht="11.25" customHeight="1">
      <c r="B32" s="624" t="s">
        <v>315</v>
      </c>
      <c r="C32" s="625"/>
      <c r="D32" s="625"/>
      <c r="E32" s="625"/>
      <c r="F32" s="625"/>
      <c r="G32" s="625"/>
      <c r="H32" s="625"/>
      <c r="I32" s="625"/>
      <c r="J32" s="625"/>
      <c r="K32" s="625"/>
      <c r="L32" s="625"/>
      <c r="M32" s="625"/>
      <c r="N32" s="625"/>
      <c r="O32" s="625"/>
      <c r="P32" s="625"/>
      <c r="Q32" s="626"/>
      <c r="R32" s="627">
        <v>2746864</v>
      </c>
      <c r="S32" s="628"/>
      <c r="T32" s="628"/>
      <c r="U32" s="628"/>
      <c r="V32" s="628"/>
      <c r="W32" s="628"/>
      <c r="X32" s="628"/>
      <c r="Y32" s="629"/>
      <c r="Z32" s="663">
        <v>9.5</v>
      </c>
      <c r="AA32" s="663"/>
      <c r="AB32" s="663"/>
      <c r="AC32" s="663"/>
      <c r="AD32" s="664" t="s">
        <v>129</v>
      </c>
      <c r="AE32" s="664"/>
      <c r="AF32" s="664"/>
      <c r="AG32" s="664"/>
      <c r="AH32" s="664"/>
      <c r="AI32" s="664"/>
      <c r="AJ32" s="664"/>
      <c r="AK32" s="664"/>
      <c r="AL32" s="630" t="s">
        <v>129</v>
      </c>
      <c r="AM32" s="631"/>
      <c r="AN32" s="631"/>
      <c r="AO32" s="665"/>
      <c r="AP32" s="666"/>
      <c r="AQ32" s="667"/>
      <c r="AR32" s="667"/>
      <c r="AS32" s="667"/>
      <c r="AT32" s="691"/>
      <c r="AU32" s="214" t="s">
        <v>316</v>
      </c>
      <c r="AX32" s="624" t="s">
        <v>317</v>
      </c>
      <c r="AY32" s="625"/>
      <c r="AZ32" s="625"/>
      <c r="BA32" s="625"/>
      <c r="BB32" s="625"/>
      <c r="BC32" s="625"/>
      <c r="BD32" s="625"/>
      <c r="BE32" s="625"/>
      <c r="BF32" s="626"/>
      <c r="BG32" s="683">
        <v>99.5</v>
      </c>
      <c r="BH32" s="636"/>
      <c r="BI32" s="636"/>
      <c r="BJ32" s="636"/>
      <c r="BK32" s="636"/>
      <c r="BL32" s="636"/>
      <c r="BM32" s="631">
        <v>98.2</v>
      </c>
      <c r="BN32" s="636"/>
      <c r="BO32" s="636"/>
      <c r="BP32" s="636"/>
      <c r="BQ32" s="661"/>
      <c r="BR32" s="683">
        <v>99.5</v>
      </c>
      <c r="BS32" s="636"/>
      <c r="BT32" s="636"/>
      <c r="BU32" s="636"/>
      <c r="BV32" s="636"/>
      <c r="BW32" s="636"/>
      <c r="BX32" s="631">
        <v>97.9</v>
      </c>
      <c r="BY32" s="636"/>
      <c r="BZ32" s="636"/>
      <c r="CA32" s="636"/>
      <c r="CB32" s="661"/>
      <c r="CD32" s="644"/>
      <c r="CE32" s="645"/>
      <c r="CF32" s="624" t="s">
        <v>318</v>
      </c>
      <c r="CG32" s="625"/>
      <c r="CH32" s="625"/>
      <c r="CI32" s="625"/>
      <c r="CJ32" s="625"/>
      <c r="CK32" s="625"/>
      <c r="CL32" s="625"/>
      <c r="CM32" s="625"/>
      <c r="CN32" s="625"/>
      <c r="CO32" s="625"/>
      <c r="CP32" s="625"/>
      <c r="CQ32" s="626"/>
      <c r="CR32" s="627">
        <v>493</v>
      </c>
      <c r="CS32" s="628"/>
      <c r="CT32" s="628"/>
      <c r="CU32" s="628"/>
      <c r="CV32" s="628"/>
      <c r="CW32" s="628"/>
      <c r="CX32" s="628"/>
      <c r="CY32" s="629"/>
      <c r="CZ32" s="630">
        <v>0</v>
      </c>
      <c r="DA32" s="638"/>
      <c r="DB32" s="638"/>
      <c r="DC32" s="639"/>
      <c r="DD32" s="633">
        <v>493</v>
      </c>
      <c r="DE32" s="628"/>
      <c r="DF32" s="628"/>
      <c r="DG32" s="628"/>
      <c r="DH32" s="628"/>
      <c r="DI32" s="628"/>
      <c r="DJ32" s="628"/>
      <c r="DK32" s="629"/>
      <c r="DL32" s="633">
        <v>493</v>
      </c>
      <c r="DM32" s="628"/>
      <c r="DN32" s="628"/>
      <c r="DO32" s="628"/>
      <c r="DP32" s="628"/>
      <c r="DQ32" s="628"/>
      <c r="DR32" s="628"/>
      <c r="DS32" s="628"/>
      <c r="DT32" s="628"/>
      <c r="DU32" s="628"/>
      <c r="DV32" s="629"/>
      <c r="DW32" s="630">
        <v>0</v>
      </c>
      <c r="DX32" s="638"/>
      <c r="DY32" s="638"/>
      <c r="DZ32" s="638"/>
      <c r="EA32" s="638"/>
      <c r="EB32" s="638"/>
      <c r="EC32" s="652"/>
    </row>
    <row r="33" spans="2:133" ht="11.25" customHeight="1">
      <c r="B33" s="624" t="s">
        <v>319</v>
      </c>
      <c r="C33" s="625"/>
      <c r="D33" s="625"/>
      <c r="E33" s="625"/>
      <c r="F33" s="625"/>
      <c r="G33" s="625"/>
      <c r="H33" s="625"/>
      <c r="I33" s="625"/>
      <c r="J33" s="625"/>
      <c r="K33" s="625"/>
      <c r="L33" s="625"/>
      <c r="M33" s="625"/>
      <c r="N33" s="625"/>
      <c r="O33" s="625"/>
      <c r="P33" s="625"/>
      <c r="Q33" s="626"/>
      <c r="R33" s="627">
        <v>52098</v>
      </c>
      <c r="S33" s="628"/>
      <c r="T33" s="628"/>
      <c r="U33" s="628"/>
      <c r="V33" s="628"/>
      <c r="W33" s="628"/>
      <c r="X33" s="628"/>
      <c r="Y33" s="629"/>
      <c r="Z33" s="663">
        <v>0.2</v>
      </c>
      <c r="AA33" s="663"/>
      <c r="AB33" s="663"/>
      <c r="AC33" s="663"/>
      <c r="AD33" s="664">
        <v>2270</v>
      </c>
      <c r="AE33" s="664"/>
      <c r="AF33" s="664"/>
      <c r="AG33" s="664"/>
      <c r="AH33" s="664"/>
      <c r="AI33" s="664"/>
      <c r="AJ33" s="664"/>
      <c r="AK33" s="664"/>
      <c r="AL33" s="630">
        <v>0</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99.7</v>
      </c>
      <c r="BH33" s="612"/>
      <c r="BI33" s="612"/>
      <c r="BJ33" s="612"/>
      <c r="BK33" s="612"/>
      <c r="BL33" s="612"/>
      <c r="BM33" s="656">
        <v>98.7</v>
      </c>
      <c r="BN33" s="612"/>
      <c r="BO33" s="612"/>
      <c r="BP33" s="612"/>
      <c r="BQ33" s="650"/>
      <c r="BR33" s="682">
        <v>99.5</v>
      </c>
      <c r="BS33" s="612"/>
      <c r="BT33" s="612"/>
      <c r="BU33" s="612"/>
      <c r="BV33" s="612"/>
      <c r="BW33" s="612"/>
      <c r="BX33" s="656">
        <v>98.1</v>
      </c>
      <c r="BY33" s="612"/>
      <c r="BZ33" s="612"/>
      <c r="CA33" s="612"/>
      <c r="CB33" s="650"/>
      <c r="CD33" s="624" t="s">
        <v>321</v>
      </c>
      <c r="CE33" s="625"/>
      <c r="CF33" s="625"/>
      <c r="CG33" s="625"/>
      <c r="CH33" s="625"/>
      <c r="CI33" s="625"/>
      <c r="CJ33" s="625"/>
      <c r="CK33" s="625"/>
      <c r="CL33" s="625"/>
      <c r="CM33" s="625"/>
      <c r="CN33" s="625"/>
      <c r="CO33" s="625"/>
      <c r="CP33" s="625"/>
      <c r="CQ33" s="626"/>
      <c r="CR33" s="627">
        <v>9941498</v>
      </c>
      <c r="CS33" s="636"/>
      <c r="CT33" s="636"/>
      <c r="CU33" s="636"/>
      <c r="CV33" s="636"/>
      <c r="CW33" s="636"/>
      <c r="CX33" s="636"/>
      <c r="CY33" s="637"/>
      <c r="CZ33" s="630">
        <v>36.299999999999997</v>
      </c>
      <c r="DA33" s="638"/>
      <c r="DB33" s="638"/>
      <c r="DC33" s="639"/>
      <c r="DD33" s="633">
        <v>7900713</v>
      </c>
      <c r="DE33" s="636"/>
      <c r="DF33" s="636"/>
      <c r="DG33" s="636"/>
      <c r="DH33" s="636"/>
      <c r="DI33" s="636"/>
      <c r="DJ33" s="636"/>
      <c r="DK33" s="637"/>
      <c r="DL33" s="633">
        <v>5134396</v>
      </c>
      <c r="DM33" s="636"/>
      <c r="DN33" s="636"/>
      <c r="DO33" s="636"/>
      <c r="DP33" s="636"/>
      <c r="DQ33" s="636"/>
      <c r="DR33" s="636"/>
      <c r="DS33" s="636"/>
      <c r="DT33" s="636"/>
      <c r="DU33" s="636"/>
      <c r="DV33" s="637"/>
      <c r="DW33" s="630">
        <v>33.9</v>
      </c>
      <c r="DX33" s="638"/>
      <c r="DY33" s="638"/>
      <c r="DZ33" s="638"/>
      <c r="EA33" s="638"/>
      <c r="EB33" s="638"/>
      <c r="EC33" s="652"/>
    </row>
    <row r="34" spans="2:133" ht="11.25" customHeight="1">
      <c r="B34" s="624" t="s">
        <v>322</v>
      </c>
      <c r="C34" s="625"/>
      <c r="D34" s="625"/>
      <c r="E34" s="625"/>
      <c r="F34" s="625"/>
      <c r="G34" s="625"/>
      <c r="H34" s="625"/>
      <c r="I34" s="625"/>
      <c r="J34" s="625"/>
      <c r="K34" s="625"/>
      <c r="L34" s="625"/>
      <c r="M34" s="625"/>
      <c r="N34" s="625"/>
      <c r="O34" s="625"/>
      <c r="P34" s="625"/>
      <c r="Q34" s="626"/>
      <c r="R34" s="627">
        <v>242936</v>
      </c>
      <c r="S34" s="628"/>
      <c r="T34" s="628"/>
      <c r="U34" s="628"/>
      <c r="V34" s="628"/>
      <c r="W34" s="628"/>
      <c r="X34" s="628"/>
      <c r="Y34" s="629"/>
      <c r="Z34" s="663">
        <v>0.8</v>
      </c>
      <c r="AA34" s="663"/>
      <c r="AB34" s="663"/>
      <c r="AC34" s="663"/>
      <c r="AD34" s="664" t="s">
        <v>129</v>
      </c>
      <c r="AE34" s="664"/>
      <c r="AF34" s="664"/>
      <c r="AG34" s="664"/>
      <c r="AH34" s="664"/>
      <c r="AI34" s="664"/>
      <c r="AJ34" s="664"/>
      <c r="AK34" s="664"/>
      <c r="AL34" s="630" t="s">
        <v>246</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3935984</v>
      </c>
      <c r="CS34" s="628"/>
      <c r="CT34" s="628"/>
      <c r="CU34" s="628"/>
      <c r="CV34" s="628"/>
      <c r="CW34" s="628"/>
      <c r="CX34" s="628"/>
      <c r="CY34" s="629"/>
      <c r="CZ34" s="630">
        <v>14.4</v>
      </c>
      <c r="DA34" s="638"/>
      <c r="DB34" s="638"/>
      <c r="DC34" s="639"/>
      <c r="DD34" s="633">
        <v>2869169</v>
      </c>
      <c r="DE34" s="628"/>
      <c r="DF34" s="628"/>
      <c r="DG34" s="628"/>
      <c r="DH34" s="628"/>
      <c r="DI34" s="628"/>
      <c r="DJ34" s="628"/>
      <c r="DK34" s="629"/>
      <c r="DL34" s="633">
        <v>2405234</v>
      </c>
      <c r="DM34" s="628"/>
      <c r="DN34" s="628"/>
      <c r="DO34" s="628"/>
      <c r="DP34" s="628"/>
      <c r="DQ34" s="628"/>
      <c r="DR34" s="628"/>
      <c r="DS34" s="628"/>
      <c r="DT34" s="628"/>
      <c r="DU34" s="628"/>
      <c r="DV34" s="629"/>
      <c r="DW34" s="630">
        <v>15.9</v>
      </c>
      <c r="DX34" s="638"/>
      <c r="DY34" s="638"/>
      <c r="DZ34" s="638"/>
      <c r="EA34" s="638"/>
      <c r="EB34" s="638"/>
      <c r="EC34" s="652"/>
    </row>
    <row r="35" spans="2:133" ht="11.25" customHeight="1">
      <c r="B35" s="624" t="s">
        <v>324</v>
      </c>
      <c r="C35" s="625"/>
      <c r="D35" s="625"/>
      <c r="E35" s="625"/>
      <c r="F35" s="625"/>
      <c r="G35" s="625"/>
      <c r="H35" s="625"/>
      <c r="I35" s="625"/>
      <c r="J35" s="625"/>
      <c r="K35" s="625"/>
      <c r="L35" s="625"/>
      <c r="M35" s="625"/>
      <c r="N35" s="625"/>
      <c r="O35" s="625"/>
      <c r="P35" s="625"/>
      <c r="Q35" s="626"/>
      <c r="R35" s="627">
        <v>273968</v>
      </c>
      <c r="S35" s="628"/>
      <c r="T35" s="628"/>
      <c r="U35" s="628"/>
      <c r="V35" s="628"/>
      <c r="W35" s="628"/>
      <c r="X35" s="628"/>
      <c r="Y35" s="629"/>
      <c r="Z35" s="663">
        <v>0.9</v>
      </c>
      <c r="AA35" s="663"/>
      <c r="AB35" s="663"/>
      <c r="AC35" s="663"/>
      <c r="AD35" s="664" t="s">
        <v>129</v>
      </c>
      <c r="AE35" s="664"/>
      <c r="AF35" s="664"/>
      <c r="AG35" s="664"/>
      <c r="AH35" s="664"/>
      <c r="AI35" s="664"/>
      <c r="AJ35" s="664"/>
      <c r="AK35" s="664"/>
      <c r="AL35" s="630" t="s">
        <v>129</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90337</v>
      </c>
      <c r="CS35" s="636"/>
      <c r="CT35" s="636"/>
      <c r="CU35" s="636"/>
      <c r="CV35" s="636"/>
      <c r="CW35" s="636"/>
      <c r="CX35" s="636"/>
      <c r="CY35" s="637"/>
      <c r="CZ35" s="630">
        <v>0.3</v>
      </c>
      <c r="DA35" s="638"/>
      <c r="DB35" s="638"/>
      <c r="DC35" s="639"/>
      <c r="DD35" s="633">
        <v>69350</v>
      </c>
      <c r="DE35" s="636"/>
      <c r="DF35" s="636"/>
      <c r="DG35" s="636"/>
      <c r="DH35" s="636"/>
      <c r="DI35" s="636"/>
      <c r="DJ35" s="636"/>
      <c r="DK35" s="637"/>
      <c r="DL35" s="633">
        <v>69350</v>
      </c>
      <c r="DM35" s="636"/>
      <c r="DN35" s="636"/>
      <c r="DO35" s="636"/>
      <c r="DP35" s="636"/>
      <c r="DQ35" s="636"/>
      <c r="DR35" s="636"/>
      <c r="DS35" s="636"/>
      <c r="DT35" s="636"/>
      <c r="DU35" s="636"/>
      <c r="DV35" s="637"/>
      <c r="DW35" s="630">
        <v>0.5</v>
      </c>
      <c r="DX35" s="638"/>
      <c r="DY35" s="638"/>
      <c r="DZ35" s="638"/>
      <c r="EA35" s="638"/>
      <c r="EB35" s="638"/>
      <c r="EC35" s="652"/>
    </row>
    <row r="36" spans="2:133" ht="11.25" customHeight="1">
      <c r="B36" s="624" t="s">
        <v>328</v>
      </c>
      <c r="C36" s="625"/>
      <c r="D36" s="625"/>
      <c r="E36" s="625"/>
      <c r="F36" s="625"/>
      <c r="G36" s="625"/>
      <c r="H36" s="625"/>
      <c r="I36" s="625"/>
      <c r="J36" s="625"/>
      <c r="K36" s="625"/>
      <c r="L36" s="625"/>
      <c r="M36" s="625"/>
      <c r="N36" s="625"/>
      <c r="O36" s="625"/>
      <c r="P36" s="625"/>
      <c r="Q36" s="626"/>
      <c r="R36" s="627">
        <v>1708239</v>
      </c>
      <c r="S36" s="628"/>
      <c r="T36" s="628"/>
      <c r="U36" s="628"/>
      <c r="V36" s="628"/>
      <c r="W36" s="628"/>
      <c r="X36" s="628"/>
      <c r="Y36" s="629"/>
      <c r="Z36" s="663">
        <v>5.9</v>
      </c>
      <c r="AA36" s="663"/>
      <c r="AB36" s="663"/>
      <c r="AC36" s="663"/>
      <c r="AD36" s="664" t="s">
        <v>129</v>
      </c>
      <c r="AE36" s="664"/>
      <c r="AF36" s="664"/>
      <c r="AG36" s="664"/>
      <c r="AH36" s="664"/>
      <c r="AI36" s="664"/>
      <c r="AJ36" s="664"/>
      <c r="AK36" s="664"/>
      <c r="AL36" s="630" t="s">
        <v>129</v>
      </c>
      <c r="AM36" s="631"/>
      <c r="AN36" s="631"/>
      <c r="AO36" s="665"/>
      <c r="AP36" s="222"/>
      <c r="AQ36" s="670" t="s">
        <v>329</v>
      </c>
      <c r="AR36" s="671"/>
      <c r="AS36" s="671"/>
      <c r="AT36" s="671"/>
      <c r="AU36" s="671"/>
      <c r="AV36" s="671"/>
      <c r="AW36" s="671"/>
      <c r="AX36" s="671"/>
      <c r="AY36" s="672"/>
      <c r="AZ36" s="673">
        <v>2481343</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55020</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2628705</v>
      </c>
      <c r="CS36" s="628"/>
      <c r="CT36" s="628"/>
      <c r="CU36" s="628"/>
      <c r="CV36" s="628"/>
      <c r="CW36" s="628"/>
      <c r="CX36" s="628"/>
      <c r="CY36" s="629"/>
      <c r="CZ36" s="630">
        <v>9.6</v>
      </c>
      <c r="DA36" s="638"/>
      <c r="DB36" s="638"/>
      <c r="DC36" s="639"/>
      <c r="DD36" s="633">
        <v>2080547</v>
      </c>
      <c r="DE36" s="628"/>
      <c r="DF36" s="628"/>
      <c r="DG36" s="628"/>
      <c r="DH36" s="628"/>
      <c r="DI36" s="628"/>
      <c r="DJ36" s="628"/>
      <c r="DK36" s="629"/>
      <c r="DL36" s="633">
        <v>1330226</v>
      </c>
      <c r="DM36" s="628"/>
      <c r="DN36" s="628"/>
      <c r="DO36" s="628"/>
      <c r="DP36" s="628"/>
      <c r="DQ36" s="628"/>
      <c r="DR36" s="628"/>
      <c r="DS36" s="628"/>
      <c r="DT36" s="628"/>
      <c r="DU36" s="628"/>
      <c r="DV36" s="629"/>
      <c r="DW36" s="630">
        <v>8.8000000000000007</v>
      </c>
      <c r="DX36" s="638"/>
      <c r="DY36" s="638"/>
      <c r="DZ36" s="638"/>
      <c r="EA36" s="638"/>
      <c r="EB36" s="638"/>
      <c r="EC36" s="652"/>
    </row>
    <row r="37" spans="2:133" ht="11.25" customHeight="1">
      <c r="B37" s="624" t="s">
        <v>332</v>
      </c>
      <c r="C37" s="625"/>
      <c r="D37" s="625"/>
      <c r="E37" s="625"/>
      <c r="F37" s="625"/>
      <c r="G37" s="625"/>
      <c r="H37" s="625"/>
      <c r="I37" s="625"/>
      <c r="J37" s="625"/>
      <c r="K37" s="625"/>
      <c r="L37" s="625"/>
      <c r="M37" s="625"/>
      <c r="N37" s="625"/>
      <c r="O37" s="625"/>
      <c r="P37" s="625"/>
      <c r="Q37" s="626"/>
      <c r="R37" s="627">
        <v>135057</v>
      </c>
      <c r="S37" s="628"/>
      <c r="T37" s="628"/>
      <c r="U37" s="628"/>
      <c r="V37" s="628"/>
      <c r="W37" s="628"/>
      <c r="X37" s="628"/>
      <c r="Y37" s="629"/>
      <c r="Z37" s="663">
        <v>0.5</v>
      </c>
      <c r="AA37" s="663"/>
      <c r="AB37" s="663"/>
      <c r="AC37" s="663"/>
      <c r="AD37" s="664">
        <v>6529</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581000</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2598</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968789</v>
      </c>
      <c r="CS37" s="636"/>
      <c r="CT37" s="636"/>
      <c r="CU37" s="636"/>
      <c r="CV37" s="636"/>
      <c r="CW37" s="636"/>
      <c r="CX37" s="636"/>
      <c r="CY37" s="637"/>
      <c r="CZ37" s="630">
        <v>3.5</v>
      </c>
      <c r="DA37" s="638"/>
      <c r="DB37" s="638"/>
      <c r="DC37" s="639"/>
      <c r="DD37" s="633">
        <v>968789</v>
      </c>
      <c r="DE37" s="636"/>
      <c r="DF37" s="636"/>
      <c r="DG37" s="636"/>
      <c r="DH37" s="636"/>
      <c r="DI37" s="636"/>
      <c r="DJ37" s="636"/>
      <c r="DK37" s="637"/>
      <c r="DL37" s="633">
        <v>753104</v>
      </c>
      <c r="DM37" s="636"/>
      <c r="DN37" s="636"/>
      <c r="DO37" s="636"/>
      <c r="DP37" s="636"/>
      <c r="DQ37" s="636"/>
      <c r="DR37" s="636"/>
      <c r="DS37" s="636"/>
      <c r="DT37" s="636"/>
      <c r="DU37" s="636"/>
      <c r="DV37" s="637"/>
      <c r="DW37" s="630">
        <v>5</v>
      </c>
      <c r="DX37" s="638"/>
      <c r="DY37" s="638"/>
      <c r="DZ37" s="638"/>
      <c r="EA37" s="638"/>
      <c r="EB37" s="638"/>
      <c r="EC37" s="652"/>
    </row>
    <row r="38" spans="2:133" ht="11.25" customHeight="1">
      <c r="B38" s="624" t="s">
        <v>336</v>
      </c>
      <c r="C38" s="625"/>
      <c r="D38" s="625"/>
      <c r="E38" s="625"/>
      <c r="F38" s="625"/>
      <c r="G38" s="625"/>
      <c r="H38" s="625"/>
      <c r="I38" s="625"/>
      <c r="J38" s="625"/>
      <c r="K38" s="625"/>
      <c r="L38" s="625"/>
      <c r="M38" s="625"/>
      <c r="N38" s="625"/>
      <c r="O38" s="625"/>
      <c r="P38" s="625"/>
      <c r="Q38" s="626"/>
      <c r="R38" s="627">
        <v>1267941</v>
      </c>
      <c r="S38" s="628"/>
      <c r="T38" s="628"/>
      <c r="U38" s="628"/>
      <c r="V38" s="628"/>
      <c r="W38" s="628"/>
      <c r="X38" s="628"/>
      <c r="Y38" s="629"/>
      <c r="Z38" s="663">
        <v>4.4000000000000004</v>
      </c>
      <c r="AA38" s="663"/>
      <c r="AB38" s="663"/>
      <c r="AC38" s="663"/>
      <c r="AD38" s="664" t="s">
        <v>129</v>
      </c>
      <c r="AE38" s="664"/>
      <c r="AF38" s="664"/>
      <c r="AG38" s="664"/>
      <c r="AH38" s="664"/>
      <c r="AI38" s="664"/>
      <c r="AJ38" s="664"/>
      <c r="AK38" s="664"/>
      <c r="AL38" s="630" t="s">
        <v>235</v>
      </c>
      <c r="AM38" s="631"/>
      <c r="AN38" s="631"/>
      <c r="AO38" s="665"/>
      <c r="AQ38" s="658" t="s">
        <v>337</v>
      </c>
      <c r="AR38" s="659"/>
      <c r="AS38" s="659"/>
      <c r="AT38" s="659"/>
      <c r="AU38" s="659"/>
      <c r="AV38" s="659"/>
      <c r="AW38" s="659"/>
      <c r="AX38" s="659"/>
      <c r="AY38" s="660"/>
      <c r="AZ38" s="627">
        <v>4089</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6783</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1896254</v>
      </c>
      <c r="CS38" s="628"/>
      <c r="CT38" s="628"/>
      <c r="CU38" s="628"/>
      <c r="CV38" s="628"/>
      <c r="CW38" s="628"/>
      <c r="CX38" s="628"/>
      <c r="CY38" s="629"/>
      <c r="CZ38" s="630">
        <v>6.9</v>
      </c>
      <c r="DA38" s="638"/>
      <c r="DB38" s="638"/>
      <c r="DC38" s="639"/>
      <c r="DD38" s="633">
        <v>1500927</v>
      </c>
      <c r="DE38" s="628"/>
      <c r="DF38" s="628"/>
      <c r="DG38" s="628"/>
      <c r="DH38" s="628"/>
      <c r="DI38" s="628"/>
      <c r="DJ38" s="628"/>
      <c r="DK38" s="629"/>
      <c r="DL38" s="633">
        <v>1318525</v>
      </c>
      <c r="DM38" s="628"/>
      <c r="DN38" s="628"/>
      <c r="DO38" s="628"/>
      <c r="DP38" s="628"/>
      <c r="DQ38" s="628"/>
      <c r="DR38" s="628"/>
      <c r="DS38" s="628"/>
      <c r="DT38" s="628"/>
      <c r="DU38" s="628"/>
      <c r="DV38" s="629"/>
      <c r="DW38" s="630">
        <v>8.6999999999999993</v>
      </c>
      <c r="DX38" s="638"/>
      <c r="DY38" s="638"/>
      <c r="DZ38" s="638"/>
      <c r="EA38" s="638"/>
      <c r="EB38" s="638"/>
      <c r="EC38" s="652"/>
    </row>
    <row r="39" spans="2:133" ht="11.25" customHeight="1">
      <c r="B39" s="624" t="s">
        <v>340</v>
      </c>
      <c r="C39" s="625"/>
      <c r="D39" s="625"/>
      <c r="E39" s="625"/>
      <c r="F39" s="625"/>
      <c r="G39" s="625"/>
      <c r="H39" s="625"/>
      <c r="I39" s="625"/>
      <c r="J39" s="625"/>
      <c r="K39" s="625"/>
      <c r="L39" s="625"/>
      <c r="M39" s="625"/>
      <c r="N39" s="625"/>
      <c r="O39" s="625"/>
      <c r="P39" s="625"/>
      <c r="Q39" s="626"/>
      <c r="R39" s="627" t="s">
        <v>129</v>
      </c>
      <c r="S39" s="628"/>
      <c r="T39" s="628"/>
      <c r="U39" s="628"/>
      <c r="V39" s="628"/>
      <c r="W39" s="628"/>
      <c r="X39" s="628"/>
      <c r="Y39" s="629"/>
      <c r="Z39" s="663" t="s">
        <v>129</v>
      </c>
      <c r="AA39" s="663"/>
      <c r="AB39" s="663"/>
      <c r="AC39" s="663"/>
      <c r="AD39" s="664" t="s">
        <v>249</v>
      </c>
      <c r="AE39" s="664"/>
      <c r="AF39" s="664"/>
      <c r="AG39" s="664"/>
      <c r="AH39" s="664"/>
      <c r="AI39" s="664"/>
      <c r="AJ39" s="664"/>
      <c r="AK39" s="664"/>
      <c r="AL39" s="630" t="s">
        <v>235</v>
      </c>
      <c r="AM39" s="631"/>
      <c r="AN39" s="631"/>
      <c r="AO39" s="665"/>
      <c r="AQ39" s="658" t="s">
        <v>341</v>
      </c>
      <c r="AR39" s="659"/>
      <c r="AS39" s="659"/>
      <c r="AT39" s="659"/>
      <c r="AU39" s="659"/>
      <c r="AV39" s="659"/>
      <c r="AW39" s="659"/>
      <c r="AX39" s="659"/>
      <c r="AY39" s="660"/>
      <c r="AZ39" s="627" t="s">
        <v>235</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10851</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979013</v>
      </c>
      <c r="CS39" s="636"/>
      <c r="CT39" s="636"/>
      <c r="CU39" s="636"/>
      <c r="CV39" s="636"/>
      <c r="CW39" s="636"/>
      <c r="CX39" s="636"/>
      <c r="CY39" s="637"/>
      <c r="CZ39" s="630">
        <v>3.6</v>
      </c>
      <c r="DA39" s="638"/>
      <c r="DB39" s="638"/>
      <c r="DC39" s="639"/>
      <c r="DD39" s="633">
        <v>971867</v>
      </c>
      <c r="DE39" s="636"/>
      <c r="DF39" s="636"/>
      <c r="DG39" s="636"/>
      <c r="DH39" s="636"/>
      <c r="DI39" s="636"/>
      <c r="DJ39" s="636"/>
      <c r="DK39" s="637"/>
      <c r="DL39" s="633" t="s">
        <v>246</v>
      </c>
      <c r="DM39" s="636"/>
      <c r="DN39" s="636"/>
      <c r="DO39" s="636"/>
      <c r="DP39" s="636"/>
      <c r="DQ39" s="636"/>
      <c r="DR39" s="636"/>
      <c r="DS39" s="636"/>
      <c r="DT39" s="636"/>
      <c r="DU39" s="636"/>
      <c r="DV39" s="637"/>
      <c r="DW39" s="630" t="s">
        <v>129</v>
      </c>
      <c r="DX39" s="638"/>
      <c r="DY39" s="638"/>
      <c r="DZ39" s="638"/>
      <c r="EA39" s="638"/>
      <c r="EB39" s="638"/>
      <c r="EC39" s="652"/>
    </row>
    <row r="40" spans="2:133" ht="11.25" customHeight="1">
      <c r="B40" s="624" t="s">
        <v>344</v>
      </c>
      <c r="C40" s="625"/>
      <c r="D40" s="625"/>
      <c r="E40" s="625"/>
      <c r="F40" s="625"/>
      <c r="G40" s="625"/>
      <c r="H40" s="625"/>
      <c r="I40" s="625"/>
      <c r="J40" s="625"/>
      <c r="K40" s="625"/>
      <c r="L40" s="625"/>
      <c r="M40" s="625"/>
      <c r="N40" s="625"/>
      <c r="O40" s="625"/>
      <c r="P40" s="625"/>
      <c r="Q40" s="626"/>
      <c r="R40" s="627">
        <v>325741</v>
      </c>
      <c r="S40" s="628"/>
      <c r="T40" s="628"/>
      <c r="U40" s="628"/>
      <c r="V40" s="628"/>
      <c r="W40" s="628"/>
      <c r="X40" s="628"/>
      <c r="Y40" s="629"/>
      <c r="Z40" s="663">
        <v>1.1000000000000001</v>
      </c>
      <c r="AA40" s="663"/>
      <c r="AB40" s="663"/>
      <c r="AC40" s="663"/>
      <c r="AD40" s="664" t="s">
        <v>235</v>
      </c>
      <c r="AE40" s="664"/>
      <c r="AF40" s="664"/>
      <c r="AG40" s="664"/>
      <c r="AH40" s="664"/>
      <c r="AI40" s="664"/>
      <c r="AJ40" s="664"/>
      <c r="AK40" s="664"/>
      <c r="AL40" s="630" t="s">
        <v>129</v>
      </c>
      <c r="AM40" s="631"/>
      <c r="AN40" s="631"/>
      <c r="AO40" s="665"/>
      <c r="AQ40" s="658" t="s">
        <v>345</v>
      </c>
      <c r="AR40" s="659"/>
      <c r="AS40" s="659"/>
      <c r="AT40" s="659"/>
      <c r="AU40" s="659"/>
      <c r="AV40" s="659"/>
      <c r="AW40" s="659"/>
      <c r="AX40" s="659"/>
      <c r="AY40" s="660"/>
      <c r="AZ40" s="627" t="s">
        <v>129</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100</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411205</v>
      </c>
      <c r="CS40" s="628"/>
      <c r="CT40" s="628"/>
      <c r="CU40" s="628"/>
      <c r="CV40" s="628"/>
      <c r="CW40" s="628"/>
      <c r="CX40" s="628"/>
      <c r="CY40" s="629"/>
      <c r="CZ40" s="630">
        <v>1.5</v>
      </c>
      <c r="DA40" s="638"/>
      <c r="DB40" s="638"/>
      <c r="DC40" s="639"/>
      <c r="DD40" s="633">
        <v>408853</v>
      </c>
      <c r="DE40" s="628"/>
      <c r="DF40" s="628"/>
      <c r="DG40" s="628"/>
      <c r="DH40" s="628"/>
      <c r="DI40" s="628"/>
      <c r="DJ40" s="628"/>
      <c r="DK40" s="629"/>
      <c r="DL40" s="633">
        <v>11061</v>
      </c>
      <c r="DM40" s="628"/>
      <c r="DN40" s="628"/>
      <c r="DO40" s="628"/>
      <c r="DP40" s="628"/>
      <c r="DQ40" s="628"/>
      <c r="DR40" s="628"/>
      <c r="DS40" s="628"/>
      <c r="DT40" s="628"/>
      <c r="DU40" s="628"/>
      <c r="DV40" s="629"/>
      <c r="DW40" s="630">
        <v>0.1</v>
      </c>
      <c r="DX40" s="638"/>
      <c r="DY40" s="638"/>
      <c r="DZ40" s="638"/>
      <c r="EA40" s="638"/>
      <c r="EB40" s="638"/>
      <c r="EC40" s="652"/>
    </row>
    <row r="41" spans="2:133" ht="11.25" customHeight="1">
      <c r="B41" s="608" t="s">
        <v>349</v>
      </c>
      <c r="C41" s="609"/>
      <c r="D41" s="609"/>
      <c r="E41" s="609"/>
      <c r="F41" s="609"/>
      <c r="G41" s="609"/>
      <c r="H41" s="609"/>
      <c r="I41" s="609"/>
      <c r="J41" s="609"/>
      <c r="K41" s="609"/>
      <c r="L41" s="609"/>
      <c r="M41" s="609"/>
      <c r="N41" s="609"/>
      <c r="O41" s="609"/>
      <c r="P41" s="609"/>
      <c r="Q41" s="610"/>
      <c r="R41" s="611">
        <v>29030890</v>
      </c>
      <c r="S41" s="649"/>
      <c r="T41" s="649"/>
      <c r="U41" s="649"/>
      <c r="V41" s="649"/>
      <c r="W41" s="649"/>
      <c r="X41" s="649"/>
      <c r="Y41" s="653"/>
      <c r="Z41" s="654">
        <v>100</v>
      </c>
      <c r="AA41" s="654"/>
      <c r="AB41" s="654"/>
      <c r="AC41" s="654"/>
      <c r="AD41" s="655">
        <v>14814175</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440289</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235</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129</v>
      </c>
      <c r="CS41" s="636"/>
      <c r="CT41" s="636"/>
      <c r="CU41" s="636"/>
      <c r="CV41" s="636"/>
      <c r="CW41" s="636"/>
      <c r="CX41" s="636"/>
      <c r="CY41" s="637"/>
      <c r="CZ41" s="630" t="s">
        <v>246</v>
      </c>
      <c r="DA41" s="638"/>
      <c r="DB41" s="638"/>
      <c r="DC41" s="639"/>
      <c r="DD41" s="633" t="s">
        <v>129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AQ42" s="646" t="s">
        <v>353</v>
      </c>
      <c r="AR42" s="647"/>
      <c r="AS42" s="647"/>
      <c r="AT42" s="647"/>
      <c r="AU42" s="647"/>
      <c r="AV42" s="647"/>
      <c r="AW42" s="647"/>
      <c r="AX42" s="647"/>
      <c r="AY42" s="648"/>
      <c r="AZ42" s="611">
        <v>1455965</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420</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2966618</v>
      </c>
      <c r="CS42" s="636"/>
      <c r="CT42" s="636"/>
      <c r="CU42" s="636"/>
      <c r="CV42" s="636"/>
      <c r="CW42" s="636"/>
      <c r="CX42" s="636"/>
      <c r="CY42" s="637"/>
      <c r="CZ42" s="630">
        <v>10.8</v>
      </c>
      <c r="DA42" s="638"/>
      <c r="DB42" s="638"/>
      <c r="DC42" s="639"/>
      <c r="DD42" s="633">
        <v>1404717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214" t="s">
        <v>356</v>
      </c>
      <c r="CD43" s="624" t="s">
        <v>357</v>
      </c>
      <c r="CE43" s="625"/>
      <c r="CF43" s="625"/>
      <c r="CG43" s="625"/>
      <c r="CH43" s="625"/>
      <c r="CI43" s="625"/>
      <c r="CJ43" s="625"/>
      <c r="CK43" s="625"/>
      <c r="CL43" s="625"/>
      <c r="CM43" s="625"/>
      <c r="CN43" s="625"/>
      <c r="CO43" s="625"/>
      <c r="CP43" s="625"/>
      <c r="CQ43" s="626"/>
      <c r="CR43" s="627">
        <v>89156</v>
      </c>
      <c r="CS43" s="636"/>
      <c r="CT43" s="636"/>
      <c r="CU43" s="636"/>
      <c r="CV43" s="636"/>
      <c r="CW43" s="636"/>
      <c r="CX43" s="636"/>
      <c r="CY43" s="637"/>
      <c r="CZ43" s="630">
        <v>0.3</v>
      </c>
      <c r="DA43" s="638"/>
      <c r="DB43" s="638"/>
      <c r="DC43" s="639"/>
      <c r="DD43" s="633">
        <v>89156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305</v>
      </c>
      <c r="CE44" s="641"/>
      <c r="CF44" s="624" t="s">
        <v>359</v>
      </c>
      <c r="CG44" s="625"/>
      <c r="CH44" s="625"/>
      <c r="CI44" s="625"/>
      <c r="CJ44" s="625"/>
      <c r="CK44" s="625"/>
      <c r="CL44" s="625"/>
      <c r="CM44" s="625"/>
      <c r="CN44" s="625"/>
      <c r="CO44" s="625"/>
      <c r="CP44" s="625"/>
      <c r="CQ44" s="626"/>
      <c r="CR44" s="627">
        <v>2966618</v>
      </c>
      <c r="CS44" s="628"/>
      <c r="CT44" s="628"/>
      <c r="CU44" s="628"/>
      <c r="CV44" s="628"/>
      <c r="CW44" s="628"/>
      <c r="CX44" s="628"/>
      <c r="CY44" s="629"/>
      <c r="CZ44" s="630">
        <v>10.8</v>
      </c>
      <c r="DA44" s="631"/>
      <c r="DB44" s="631"/>
      <c r="DC44" s="632"/>
      <c r="DD44" s="633">
        <v>1404717</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1757145</v>
      </c>
      <c r="CS45" s="636"/>
      <c r="CT45" s="636"/>
      <c r="CU45" s="636"/>
      <c r="CV45" s="636"/>
      <c r="CW45" s="636"/>
      <c r="CX45" s="636"/>
      <c r="CY45" s="637"/>
      <c r="CZ45" s="630">
        <v>6.4</v>
      </c>
      <c r="DA45" s="638"/>
      <c r="DB45" s="638"/>
      <c r="DC45" s="639"/>
      <c r="DD45" s="633">
        <v>587409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B46" s="225"/>
      <c r="CD46" s="642"/>
      <c r="CE46" s="643"/>
      <c r="CF46" s="624" t="s">
        <v>362</v>
      </c>
      <c r="CG46" s="625"/>
      <c r="CH46" s="625"/>
      <c r="CI46" s="625"/>
      <c r="CJ46" s="625"/>
      <c r="CK46" s="625"/>
      <c r="CL46" s="625"/>
      <c r="CM46" s="625"/>
      <c r="CN46" s="625"/>
      <c r="CO46" s="625"/>
      <c r="CP46" s="625"/>
      <c r="CQ46" s="626"/>
      <c r="CR46" s="627">
        <v>1207847</v>
      </c>
      <c r="CS46" s="628"/>
      <c r="CT46" s="628"/>
      <c r="CU46" s="628"/>
      <c r="CV46" s="628"/>
      <c r="CW46" s="628"/>
      <c r="CX46" s="628"/>
      <c r="CY46" s="629"/>
      <c r="CZ46" s="630">
        <v>4.4000000000000004</v>
      </c>
      <c r="DA46" s="631"/>
      <c r="DB46" s="631"/>
      <c r="DC46" s="632"/>
      <c r="DD46" s="633">
        <v>815682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B47" s="225"/>
      <c r="CD47" s="642"/>
      <c r="CE47" s="643"/>
      <c r="CF47" s="624" t="s">
        <v>363</v>
      </c>
      <c r="CG47" s="625"/>
      <c r="CH47" s="625"/>
      <c r="CI47" s="625"/>
      <c r="CJ47" s="625"/>
      <c r="CK47" s="625"/>
      <c r="CL47" s="625"/>
      <c r="CM47" s="625"/>
      <c r="CN47" s="625"/>
      <c r="CO47" s="625"/>
      <c r="CP47" s="625"/>
      <c r="CQ47" s="626"/>
      <c r="CR47" s="627" t="s">
        <v>129</v>
      </c>
      <c r="CS47" s="636"/>
      <c r="CT47" s="636"/>
      <c r="CU47" s="636"/>
      <c r="CV47" s="636"/>
      <c r="CW47" s="636"/>
      <c r="CX47" s="636"/>
      <c r="CY47" s="637"/>
      <c r="CZ47" s="630" t="s">
        <v>129</v>
      </c>
      <c r="DA47" s="638"/>
      <c r="DB47" s="638"/>
      <c r="DC47" s="639"/>
      <c r="DD47" s="633" t="s">
        <v>129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c r="B48" s="225"/>
      <c r="CD48" s="644"/>
      <c r="CE48" s="645"/>
      <c r="CF48" s="624" t="s">
        <v>364</v>
      </c>
      <c r="CG48" s="625"/>
      <c r="CH48" s="625"/>
      <c r="CI48" s="625"/>
      <c r="CJ48" s="625"/>
      <c r="CK48" s="625"/>
      <c r="CL48" s="625"/>
      <c r="CM48" s="625"/>
      <c r="CN48" s="625"/>
      <c r="CO48" s="625"/>
      <c r="CP48" s="625"/>
      <c r="CQ48" s="626"/>
      <c r="CR48" s="627" t="s">
        <v>129</v>
      </c>
      <c r="CS48" s="628"/>
      <c r="CT48" s="628"/>
      <c r="CU48" s="628"/>
      <c r="CV48" s="628"/>
      <c r="CW48" s="628"/>
      <c r="CX48" s="628"/>
      <c r="CY48" s="629"/>
      <c r="CZ48" s="630" t="s">
        <v>235</v>
      </c>
      <c r="DA48" s="631"/>
      <c r="DB48" s="631"/>
      <c r="DC48" s="632"/>
      <c r="DD48" s="633" t="s">
        <v>129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c r="B49" s="225"/>
      <c r="CD49" s="608" t="s">
        <v>365</v>
      </c>
      <c r="CE49" s="609"/>
      <c r="CF49" s="609"/>
      <c r="CG49" s="609"/>
      <c r="CH49" s="609"/>
      <c r="CI49" s="609"/>
      <c r="CJ49" s="609"/>
      <c r="CK49" s="609"/>
      <c r="CL49" s="609"/>
      <c r="CM49" s="609"/>
      <c r="CN49" s="609"/>
      <c r="CO49" s="609"/>
      <c r="CP49" s="609"/>
      <c r="CQ49" s="610"/>
      <c r="CR49" s="611">
        <v>27411117</v>
      </c>
      <c r="CS49" s="612"/>
      <c r="CT49" s="612"/>
      <c r="CU49" s="612"/>
      <c r="CV49" s="612"/>
      <c r="CW49" s="612"/>
      <c r="CX49" s="612"/>
      <c r="CY49" s="613"/>
      <c r="CZ49" s="614">
        <v>100</v>
      </c>
      <c r="DA49" s="615"/>
      <c r="DB49" s="615"/>
      <c r="DC49" s="616"/>
      <c r="DD49" s="617">
        <v>16806360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gwYtHXZqinQQHRUPXTlG8s/O3/PiMTcTfSq0zxRX2E4J9RpFJRF9tm9ubBEQ0KLwvTgRJFxD2ebcoOd5JA3D3A==" saltValue="MfBTG2+HSf4DdanmI3glJ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55" zoomScaleNormal="55" zoomScaleSheetLayoutView="70" workbookViewId="0">
      <selection activeCell="A24" sqref="A24:AY24"/>
    </sheetView>
  </sheetViews>
  <sheetFormatPr defaultColWidth="0" defaultRowHeight="13" zeroHeight="1"/>
  <cols>
    <col min="1" max="130" width="2.7265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087">
        <v>29037</v>
      </c>
      <c r="R7" s="1088"/>
      <c r="S7" s="1088"/>
      <c r="T7" s="1088"/>
      <c r="U7" s="1088"/>
      <c r="V7" s="1088">
        <v>27417</v>
      </c>
      <c r="W7" s="1088"/>
      <c r="X7" s="1088"/>
      <c r="Y7" s="1088"/>
      <c r="Z7" s="1088"/>
      <c r="AA7" s="1088">
        <v>1620</v>
      </c>
      <c r="AB7" s="1088"/>
      <c r="AC7" s="1088"/>
      <c r="AD7" s="1088"/>
      <c r="AE7" s="1089"/>
      <c r="AF7" s="1090">
        <v>1295</v>
      </c>
      <c r="AG7" s="1091"/>
      <c r="AH7" s="1091"/>
      <c r="AI7" s="1091"/>
      <c r="AJ7" s="1092"/>
      <c r="AK7" s="1093" t="s">
        <v>587</v>
      </c>
      <c r="AL7" s="1094"/>
      <c r="AM7" s="1094"/>
      <c r="AN7" s="1094"/>
      <c r="AO7" s="1094"/>
      <c r="AP7" s="1094">
        <v>20960</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390</v>
      </c>
      <c r="B23" s="937" t="s">
        <v>391</v>
      </c>
      <c r="C23" s="938"/>
      <c r="D23" s="938"/>
      <c r="E23" s="938"/>
      <c r="F23" s="938"/>
      <c r="G23" s="938"/>
      <c r="H23" s="938"/>
      <c r="I23" s="938"/>
      <c r="J23" s="938"/>
      <c r="K23" s="938"/>
      <c r="L23" s="938"/>
      <c r="M23" s="938"/>
      <c r="N23" s="938"/>
      <c r="O23" s="938"/>
      <c r="P23" s="948"/>
      <c r="Q23" s="1067">
        <v>29037</v>
      </c>
      <c r="R23" s="1061"/>
      <c r="S23" s="1061"/>
      <c r="T23" s="1061"/>
      <c r="U23" s="1061"/>
      <c r="V23" s="1061">
        <v>27417</v>
      </c>
      <c r="W23" s="1061"/>
      <c r="X23" s="1061"/>
      <c r="Y23" s="1061"/>
      <c r="Z23" s="1061"/>
      <c r="AA23" s="1061">
        <v>1620</v>
      </c>
      <c r="AB23" s="1061"/>
      <c r="AC23" s="1061"/>
      <c r="AD23" s="1061"/>
      <c r="AE23" s="1068"/>
      <c r="AF23" s="1069">
        <v>1295</v>
      </c>
      <c r="AG23" s="1061"/>
      <c r="AH23" s="1061"/>
      <c r="AI23" s="1061"/>
      <c r="AJ23" s="1070"/>
      <c r="AK23" s="1071"/>
      <c r="AL23" s="1072"/>
      <c r="AM23" s="1072"/>
      <c r="AN23" s="1072"/>
      <c r="AO23" s="1072"/>
      <c r="AP23" s="1061">
        <v>20960</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403</v>
      </c>
      <c r="C28" s="1048"/>
      <c r="D28" s="1048"/>
      <c r="E28" s="1048"/>
      <c r="F28" s="1048"/>
      <c r="G28" s="1048"/>
      <c r="H28" s="1048"/>
      <c r="I28" s="1048"/>
      <c r="J28" s="1048"/>
      <c r="K28" s="1048"/>
      <c r="L28" s="1048"/>
      <c r="M28" s="1048"/>
      <c r="N28" s="1048"/>
      <c r="O28" s="1048"/>
      <c r="P28" s="1049"/>
      <c r="Q28" s="1050">
        <v>6367</v>
      </c>
      <c r="R28" s="1051"/>
      <c r="S28" s="1051"/>
      <c r="T28" s="1051"/>
      <c r="U28" s="1051"/>
      <c r="V28" s="1051">
        <v>6312</v>
      </c>
      <c r="W28" s="1051"/>
      <c r="X28" s="1051"/>
      <c r="Y28" s="1051"/>
      <c r="Z28" s="1051"/>
      <c r="AA28" s="1051">
        <v>55</v>
      </c>
      <c r="AB28" s="1051"/>
      <c r="AC28" s="1051"/>
      <c r="AD28" s="1051"/>
      <c r="AE28" s="1052"/>
      <c r="AF28" s="1053">
        <v>55</v>
      </c>
      <c r="AG28" s="1051"/>
      <c r="AH28" s="1051"/>
      <c r="AI28" s="1051"/>
      <c r="AJ28" s="1054"/>
      <c r="AK28" s="1042">
        <v>540</v>
      </c>
      <c r="AL28" s="1043"/>
      <c r="AM28" s="1043"/>
      <c r="AN28" s="1043"/>
      <c r="AO28" s="1043"/>
      <c r="AP28" s="1043" t="s">
        <v>524</v>
      </c>
      <c r="AQ28" s="1043"/>
      <c r="AR28" s="1043"/>
      <c r="AS28" s="1043"/>
      <c r="AT28" s="1043"/>
      <c r="AU28" s="1043" t="s">
        <v>524</v>
      </c>
      <c r="AV28" s="1043"/>
      <c r="AW28" s="1043"/>
      <c r="AX28" s="1043"/>
      <c r="AY28" s="1043"/>
      <c r="AZ28" s="1044" t="s">
        <v>524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404</v>
      </c>
      <c r="C29" s="1031"/>
      <c r="D29" s="1031"/>
      <c r="E29" s="1031"/>
      <c r="F29" s="1031"/>
      <c r="G29" s="1031"/>
      <c r="H29" s="1031"/>
      <c r="I29" s="1031"/>
      <c r="J29" s="1031"/>
      <c r="K29" s="1031"/>
      <c r="L29" s="1031"/>
      <c r="M29" s="1031"/>
      <c r="N29" s="1031"/>
      <c r="O29" s="1031"/>
      <c r="P29" s="1032"/>
      <c r="Q29" s="1038">
        <v>5016</v>
      </c>
      <c r="R29" s="1039"/>
      <c r="S29" s="1039"/>
      <c r="T29" s="1039"/>
      <c r="U29" s="1039"/>
      <c r="V29" s="1039">
        <v>4906</v>
      </c>
      <c r="W29" s="1039"/>
      <c r="X29" s="1039"/>
      <c r="Y29" s="1039"/>
      <c r="Z29" s="1039"/>
      <c r="AA29" s="1039">
        <v>110</v>
      </c>
      <c r="AB29" s="1039"/>
      <c r="AC29" s="1039"/>
      <c r="AD29" s="1039"/>
      <c r="AE29" s="1040"/>
      <c r="AF29" s="1035">
        <v>110</v>
      </c>
      <c r="AG29" s="1036"/>
      <c r="AH29" s="1036"/>
      <c r="AI29" s="1036"/>
      <c r="AJ29" s="1037"/>
      <c r="AK29" s="980">
        <v>730</v>
      </c>
      <c r="AL29" s="971"/>
      <c r="AM29" s="971"/>
      <c r="AN29" s="971"/>
      <c r="AO29" s="971"/>
      <c r="AP29" s="971" t="s">
        <v>524</v>
      </c>
      <c r="AQ29" s="971"/>
      <c r="AR29" s="971"/>
      <c r="AS29" s="971"/>
      <c r="AT29" s="971"/>
      <c r="AU29" s="971" t="s">
        <v>524</v>
      </c>
      <c r="AV29" s="971"/>
      <c r="AW29" s="971"/>
      <c r="AX29" s="971"/>
      <c r="AY29" s="971"/>
      <c r="AZ29" s="1041" t="s">
        <v>524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405</v>
      </c>
      <c r="C30" s="1031"/>
      <c r="D30" s="1031"/>
      <c r="E30" s="1031"/>
      <c r="F30" s="1031"/>
      <c r="G30" s="1031"/>
      <c r="H30" s="1031"/>
      <c r="I30" s="1031"/>
      <c r="J30" s="1031"/>
      <c r="K30" s="1031"/>
      <c r="L30" s="1031"/>
      <c r="M30" s="1031"/>
      <c r="N30" s="1031"/>
      <c r="O30" s="1031"/>
      <c r="P30" s="1032"/>
      <c r="Q30" s="1038">
        <v>775</v>
      </c>
      <c r="R30" s="1039"/>
      <c r="S30" s="1039"/>
      <c r="T30" s="1039"/>
      <c r="U30" s="1039"/>
      <c r="V30" s="1039">
        <v>770</v>
      </c>
      <c r="W30" s="1039"/>
      <c r="X30" s="1039"/>
      <c r="Y30" s="1039"/>
      <c r="Z30" s="1039"/>
      <c r="AA30" s="1039">
        <v>5</v>
      </c>
      <c r="AB30" s="1039"/>
      <c r="AC30" s="1039"/>
      <c r="AD30" s="1039"/>
      <c r="AE30" s="1040"/>
      <c r="AF30" s="1035">
        <v>5</v>
      </c>
      <c r="AG30" s="1036"/>
      <c r="AH30" s="1036"/>
      <c r="AI30" s="1036"/>
      <c r="AJ30" s="1037"/>
      <c r="AK30" s="980">
        <v>158</v>
      </c>
      <c r="AL30" s="971"/>
      <c r="AM30" s="971"/>
      <c r="AN30" s="971"/>
      <c r="AO30" s="971"/>
      <c r="AP30" s="971" t="s">
        <v>524</v>
      </c>
      <c r="AQ30" s="971"/>
      <c r="AR30" s="971"/>
      <c r="AS30" s="971"/>
      <c r="AT30" s="971"/>
      <c r="AU30" s="971" t="s">
        <v>524</v>
      </c>
      <c r="AV30" s="971"/>
      <c r="AW30" s="971"/>
      <c r="AX30" s="971"/>
      <c r="AY30" s="971"/>
      <c r="AZ30" s="1041" t="s">
        <v>524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406</v>
      </c>
      <c r="C31" s="1031"/>
      <c r="D31" s="1031"/>
      <c r="E31" s="1031"/>
      <c r="F31" s="1031"/>
      <c r="G31" s="1031"/>
      <c r="H31" s="1031"/>
      <c r="I31" s="1031"/>
      <c r="J31" s="1031"/>
      <c r="K31" s="1031"/>
      <c r="L31" s="1031"/>
      <c r="M31" s="1031"/>
      <c r="N31" s="1031"/>
      <c r="O31" s="1031"/>
      <c r="P31" s="1032"/>
      <c r="Q31" s="1038">
        <v>1286</v>
      </c>
      <c r="R31" s="1039"/>
      <c r="S31" s="1039"/>
      <c r="T31" s="1039"/>
      <c r="U31" s="1039"/>
      <c r="V31" s="1039">
        <v>135</v>
      </c>
      <c r="W31" s="1039"/>
      <c r="X31" s="1039"/>
      <c r="Y31" s="1039"/>
      <c r="Z31" s="1039"/>
      <c r="AA31" s="1039">
        <v>1151</v>
      </c>
      <c r="AB31" s="1039"/>
      <c r="AC31" s="1039"/>
      <c r="AD31" s="1039"/>
      <c r="AE31" s="1040"/>
      <c r="AF31" s="1035">
        <v>1151</v>
      </c>
      <c r="AG31" s="1036"/>
      <c r="AH31" s="1036"/>
      <c r="AI31" s="1036"/>
      <c r="AJ31" s="1037"/>
      <c r="AK31" s="980">
        <v>9</v>
      </c>
      <c r="AL31" s="971"/>
      <c r="AM31" s="971"/>
      <c r="AN31" s="971"/>
      <c r="AO31" s="971"/>
      <c r="AP31" s="971">
        <v>2654</v>
      </c>
      <c r="AQ31" s="971"/>
      <c r="AR31" s="971"/>
      <c r="AS31" s="971"/>
      <c r="AT31" s="971"/>
      <c r="AU31" s="971">
        <v>29</v>
      </c>
      <c r="AV31" s="971"/>
      <c r="AW31" s="971"/>
      <c r="AX31" s="971"/>
      <c r="AY31" s="971"/>
      <c r="AZ31" s="1041" t="s">
        <v>524</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408</v>
      </c>
      <c r="C32" s="1031"/>
      <c r="D32" s="1031"/>
      <c r="E32" s="1031"/>
      <c r="F32" s="1031"/>
      <c r="G32" s="1031"/>
      <c r="H32" s="1031"/>
      <c r="I32" s="1031"/>
      <c r="J32" s="1031"/>
      <c r="K32" s="1031"/>
      <c r="L32" s="1031"/>
      <c r="M32" s="1031"/>
      <c r="N32" s="1031"/>
      <c r="O32" s="1031"/>
      <c r="P32" s="1032"/>
      <c r="Q32" s="1038">
        <v>570</v>
      </c>
      <c r="R32" s="1039"/>
      <c r="S32" s="1039"/>
      <c r="T32" s="1039"/>
      <c r="U32" s="1039"/>
      <c r="V32" s="1039">
        <v>4</v>
      </c>
      <c r="W32" s="1039"/>
      <c r="X32" s="1039"/>
      <c r="Y32" s="1039"/>
      <c r="Z32" s="1039"/>
      <c r="AA32" s="1039">
        <v>566</v>
      </c>
      <c r="AB32" s="1039"/>
      <c r="AC32" s="1039"/>
      <c r="AD32" s="1039"/>
      <c r="AE32" s="1040"/>
      <c r="AF32" s="1035">
        <v>566</v>
      </c>
      <c r="AG32" s="1036"/>
      <c r="AH32" s="1036"/>
      <c r="AI32" s="1036"/>
      <c r="AJ32" s="1037"/>
      <c r="AK32" s="980" t="s">
        <v>524</v>
      </c>
      <c r="AL32" s="971"/>
      <c r="AM32" s="971"/>
      <c r="AN32" s="971"/>
      <c r="AO32" s="971"/>
      <c r="AP32" s="971" t="s">
        <v>524</v>
      </c>
      <c r="AQ32" s="971"/>
      <c r="AR32" s="971"/>
      <c r="AS32" s="971"/>
      <c r="AT32" s="971"/>
      <c r="AU32" s="971" t="s">
        <v>524</v>
      </c>
      <c r="AV32" s="971"/>
      <c r="AW32" s="971"/>
      <c r="AX32" s="971"/>
      <c r="AY32" s="971"/>
      <c r="AZ32" s="1041" t="s">
        <v>524</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410</v>
      </c>
      <c r="C33" s="1031"/>
      <c r="D33" s="1031"/>
      <c r="E33" s="1031"/>
      <c r="F33" s="1031"/>
      <c r="G33" s="1031"/>
      <c r="H33" s="1031"/>
      <c r="I33" s="1031"/>
      <c r="J33" s="1031"/>
      <c r="K33" s="1031"/>
      <c r="L33" s="1031"/>
      <c r="M33" s="1031"/>
      <c r="N33" s="1031"/>
      <c r="O33" s="1031"/>
      <c r="P33" s="1032"/>
      <c r="Q33" s="1038">
        <v>1126</v>
      </c>
      <c r="R33" s="1039"/>
      <c r="S33" s="1039"/>
      <c r="T33" s="1039"/>
      <c r="U33" s="1039"/>
      <c r="V33" s="1039">
        <v>234</v>
      </c>
      <c r="W33" s="1039"/>
      <c r="X33" s="1039"/>
      <c r="Y33" s="1039"/>
      <c r="Z33" s="1039"/>
      <c r="AA33" s="1039">
        <v>892</v>
      </c>
      <c r="AB33" s="1039"/>
      <c r="AC33" s="1039"/>
      <c r="AD33" s="1039"/>
      <c r="AE33" s="1040"/>
      <c r="AF33" s="1035">
        <v>892</v>
      </c>
      <c r="AG33" s="1036"/>
      <c r="AH33" s="1036"/>
      <c r="AI33" s="1036"/>
      <c r="AJ33" s="1037"/>
      <c r="AK33" s="980">
        <v>581</v>
      </c>
      <c r="AL33" s="971"/>
      <c r="AM33" s="971"/>
      <c r="AN33" s="971"/>
      <c r="AO33" s="971"/>
      <c r="AP33" s="971">
        <v>6520</v>
      </c>
      <c r="AQ33" s="971"/>
      <c r="AR33" s="971"/>
      <c r="AS33" s="971"/>
      <c r="AT33" s="971"/>
      <c r="AU33" s="971">
        <v>4903</v>
      </c>
      <c r="AV33" s="971"/>
      <c r="AW33" s="971"/>
      <c r="AX33" s="971"/>
      <c r="AY33" s="971"/>
      <c r="AZ33" s="1041" t="s">
        <v>524</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411</v>
      </c>
      <c r="C34" s="1031"/>
      <c r="D34" s="1031"/>
      <c r="E34" s="1031"/>
      <c r="F34" s="1031"/>
      <c r="G34" s="1031"/>
      <c r="H34" s="1031"/>
      <c r="I34" s="1031"/>
      <c r="J34" s="1031"/>
      <c r="K34" s="1031"/>
      <c r="L34" s="1031"/>
      <c r="M34" s="1031"/>
      <c r="N34" s="1031"/>
      <c r="O34" s="1031"/>
      <c r="P34" s="1032"/>
      <c r="Q34" s="1038">
        <v>11</v>
      </c>
      <c r="R34" s="1039"/>
      <c r="S34" s="1039"/>
      <c r="T34" s="1039"/>
      <c r="U34" s="1039"/>
      <c r="V34" s="1039">
        <v>2</v>
      </c>
      <c r="W34" s="1039"/>
      <c r="X34" s="1039"/>
      <c r="Y34" s="1039"/>
      <c r="Z34" s="1039"/>
      <c r="AA34" s="1039">
        <v>9</v>
      </c>
      <c r="AB34" s="1039"/>
      <c r="AC34" s="1039"/>
      <c r="AD34" s="1039"/>
      <c r="AE34" s="1040"/>
      <c r="AF34" s="1035">
        <v>9</v>
      </c>
      <c r="AG34" s="1036"/>
      <c r="AH34" s="1036"/>
      <c r="AI34" s="1036"/>
      <c r="AJ34" s="1037"/>
      <c r="AK34" s="980" t="s">
        <v>524</v>
      </c>
      <c r="AL34" s="971"/>
      <c r="AM34" s="971"/>
      <c r="AN34" s="971"/>
      <c r="AO34" s="971"/>
      <c r="AP34" s="971" t="s">
        <v>524</v>
      </c>
      <c r="AQ34" s="971"/>
      <c r="AR34" s="971"/>
      <c r="AS34" s="971"/>
      <c r="AT34" s="971"/>
      <c r="AU34" s="971" t="s">
        <v>524</v>
      </c>
      <c r="AV34" s="971"/>
      <c r="AW34" s="971"/>
      <c r="AX34" s="971"/>
      <c r="AY34" s="971"/>
      <c r="AZ34" s="1041" t="s">
        <v>524</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390</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2787</v>
      </c>
      <c r="AG63" s="959"/>
      <c r="AH63" s="959"/>
      <c r="AI63" s="959"/>
      <c r="AJ63" s="1022"/>
      <c r="AK63" s="1023"/>
      <c r="AL63" s="963"/>
      <c r="AM63" s="963"/>
      <c r="AN63" s="963"/>
      <c r="AO63" s="963"/>
      <c r="AP63" s="959">
        <v>2018</v>
      </c>
      <c r="AQ63" s="959"/>
      <c r="AR63" s="959"/>
      <c r="AS63" s="959"/>
      <c r="AT63" s="959"/>
      <c r="AU63" s="959">
        <v>4932</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417</v>
      </c>
      <c r="B66" s="996"/>
      <c r="C66" s="996"/>
      <c r="D66" s="996"/>
      <c r="E66" s="996"/>
      <c r="F66" s="996"/>
      <c r="G66" s="996"/>
      <c r="H66" s="996"/>
      <c r="I66" s="996"/>
      <c r="J66" s="996"/>
      <c r="K66" s="996"/>
      <c r="L66" s="996"/>
      <c r="M66" s="996"/>
      <c r="N66" s="996"/>
      <c r="O66" s="996"/>
      <c r="P66" s="997"/>
      <c r="Q66" s="1001" t="s">
        <v>395</v>
      </c>
      <c r="R66" s="1002"/>
      <c r="S66" s="1002"/>
      <c r="T66" s="1002"/>
      <c r="U66" s="1003"/>
      <c r="V66" s="1001" t="s">
        <v>396</v>
      </c>
      <c r="W66" s="1002"/>
      <c r="X66" s="1002"/>
      <c r="Y66" s="1002"/>
      <c r="Z66" s="1003"/>
      <c r="AA66" s="1001" t="s">
        <v>397</v>
      </c>
      <c r="AB66" s="1002"/>
      <c r="AC66" s="1002"/>
      <c r="AD66" s="1002"/>
      <c r="AE66" s="1003"/>
      <c r="AF66" s="1007" t="s">
        <v>418</v>
      </c>
      <c r="AG66" s="1008"/>
      <c r="AH66" s="1008"/>
      <c r="AI66" s="1008"/>
      <c r="AJ66" s="1009"/>
      <c r="AK66" s="1001" t="s">
        <v>419</v>
      </c>
      <c r="AL66" s="996"/>
      <c r="AM66" s="996"/>
      <c r="AN66" s="996"/>
      <c r="AO66" s="997"/>
      <c r="AP66" s="1001" t="s">
        <v>400</v>
      </c>
      <c r="AQ66" s="1002"/>
      <c r="AR66" s="1002"/>
      <c r="AS66" s="1002"/>
      <c r="AT66" s="1003"/>
      <c r="AU66" s="1001" t="s">
        <v>420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588</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t="s">
        <v>524</v>
      </c>
      <c r="AQ68" s="982"/>
      <c r="AR68" s="982"/>
      <c r="AS68" s="982"/>
      <c r="AT68" s="982"/>
      <c r="AU68" s="982" t="s">
        <v>524</v>
      </c>
      <c r="AV68" s="982"/>
      <c r="AW68" s="982"/>
      <c r="AX68" s="982"/>
      <c r="AY68" s="982"/>
      <c r="AZ68" s="983" t="s">
        <v>594</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589</v>
      </c>
      <c r="C69" s="975"/>
      <c r="D69" s="975"/>
      <c r="E69" s="975"/>
      <c r="F69" s="975"/>
      <c r="G69" s="975"/>
      <c r="H69" s="975"/>
      <c r="I69" s="975"/>
      <c r="J69" s="975"/>
      <c r="K69" s="975"/>
      <c r="L69" s="975"/>
      <c r="M69" s="975"/>
      <c r="N69" s="975"/>
      <c r="O69" s="975"/>
      <c r="P69" s="976"/>
      <c r="Q69" s="977">
        <v>524</v>
      </c>
      <c r="R69" s="971"/>
      <c r="S69" s="971"/>
      <c r="T69" s="971"/>
      <c r="U69" s="971"/>
      <c r="V69" s="971">
        <v>493</v>
      </c>
      <c r="W69" s="971"/>
      <c r="X69" s="971"/>
      <c r="Y69" s="971"/>
      <c r="Z69" s="971"/>
      <c r="AA69" s="971">
        <v>31</v>
      </c>
      <c r="AB69" s="971"/>
      <c r="AC69" s="971"/>
      <c r="AD69" s="971"/>
      <c r="AE69" s="971"/>
      <c r="AF69" s="971">
        <v>31</v>
      </c>
      <c r="AG69" s="971"/>
      <c r="AH69" s="971"/>
      <c r="AI69" s="971"/>
      <c r="AJ69" s="971"/>
      <c r="AK69" s="971">
        <v>0</v>
      </c>
      <c r="AL69" s="971"/>
      <c r="AM69" s="971"/>
      <c r="AN69" s="971"/>
      <c r="AO69" s="971"/>
      <c r="AP69" s="971">
        <v>78</v>
      </c>
      <c r="AQ69" s="971"/>
      <c r="AR69" s="971"/>
      <c r="AS69" s="971"/>
      <c r="AT69" s="971"/>
      <c r="AU69" s="971" t="s">
        <v>524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590</v>
      </c>
      <c r="C70" s="975"/>
      <c r="D70" s="975"/>
      <c r="E70" s="975"/>
      <c r="F70" s="975"/>
      <c r="G70" s="975"/>
      <c r="H70" s="975"/>
      <c r="I70" s="975"/>
      <c r="J70" s="975"/>
      <c r="K70" s="975"/>
      <c r="L70" s="975"/>
      <c r="M70" s="975"/>
      <c r="N70" s="975"/>
      <c r="O70" s="975"/>
      <c r="P70" s="976"/>
      <c r="Q70" s="977">
        <v>1720</v>
      </c>
      <c r="R70" s="971"/>
      <c r="S70" s="971"/>
      <c r="T70" s="971"/>
      <c r="U70" s="971"/>
      <c r="V70" s="971">
        <v>1536</v>
      </c>
      <c r="W70" s="971"/>
      <c r="X70" s="971"/>
      <c r="Y70" s="971"/>
      <c r="Z70" s="971"/>
      <c r="AA70" s="971">
        <v>184</v>
      </c>
      <c r="AB70" s="971"/>
      <c r="AC70" s="971"/>
      <c r="AD70" s="971"/>
      <c r="AE70" s="971"/>
      <c r="AF70" s="971">
        <v>184</v>
      </c>
      <c r="AG70" s="971"/>
      <c r="AH70" s="971"/>
      <c r="AI70" s="971"/>
      <c r="AJ70" s="971"/>
      <c r="AK70" s="971">
        <v>300</v>
      </c>
      <c r="AL70" s="971"/>
      <c r="AM70" s="971"/>
      <c r="AN70" s="971"/>
      <c r="AO70" s="971"/>
      <c r="AP70" s="971">
        <v>14305</v>
      </c>
      <c r="AQ70" s="971"/>
      <c r="AR70" s="971"/>
      <c r="AS70" s="971"/>
      <c r="AT70" s="971"/>
      <c r="AU70" s="971" t="s">
        <v>524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591</v>
      </c>
      <c r="C71" s="975"/>
      <c r="D71" s="975"/>
      <c r="E71" s="975"/>
      <c r="F71" s="975"/>
      <c r="G71" s="975"/>
      <c r="H71" s="975"/>
      <c r="I71" s="975"/>
      <c r="J71" s="975"/>
      <c r="K71" s="975"/>
      <c r="L71" s="975"/>
      <c r="M71" s="975"/>
      <c r="N71" s="975"/>
      <c r="O71" s="975"/>
      <c r="P71" s="976"/>
      <c r="Q71" s="977">
        <v>2593</v>
      </c>
      <c r="R71" s="971"/>
      <c r="S71" s="971"/>
      <c r="T71" s="971"/>
      <c r="U71" s="971"/>
      <c r="V71" s="971">
        <v>2460</v>
      </c>
      <c r="W71" s="971"/>
      <c r="X71" s="971"/>
      <c r="Y71" s="971"/>
      <c r="Z71" s="971"/>
      <c r="AA71" s="971">
        <v>133</v>
      </c>
      <c r="AB71" s="971"/>
      <c r="AC71" s="971"/>
      <c r="AD71" s="971"/>
      <c r="AE71" s="971"/>
      <c r="AF71" s="971">
        <v>50</v>
      </c>
      <c r="AG71" s="971"/>
      <c r="AH71" s="971"/>
      <c r="AI71" s="971"/>
      <c r="AJ71" s="971"/>
      <c r="AK71" s="971">
        <v>60</v>
      </c>
      <c r="AL71" s="971"/>
      <c r="AM71" s="971"/>
      <c r="AN71" s="971"/>
      <c r="AO71" s="971"/>
      <c r="AP71" s="971">
        <v>543</v>
      </c>
      <c r="AQ71" s="971"/>
      <c r="AR71" s="971"/>
      <c r="AS71" s="971"/>
      <c r="AT71" s="971"/>
      <c r="AU71" s="971" t="s">
        <v>524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592</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524</v>
      </c>
      <c r="AL72" s="971"/>
      <c r="AM72" s="971"/>
      <c r="AN72" s="971"/>
      <c r="AO72" s="971"/>
      <c r="AP72" s="971" t="s">
        <v>524</v>
      </c>
      <c r="AQ72" s="971"/>
      <c r="AR72" s="971"/>
      <c r="AS72" s="971"/>
      <c r="AT72" s="971"/>
      <c r="AU72" s="971" t="s">
        <v>524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593</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524</v>
      </c>
      <c r="AL73" s="971"/>
      <c r="AM73" s="971"/>
      <c r="AN73" s="971"/>
      <c r="AO73" s="971"/>
      <c r="AP73" s="971" t="s">
        <v>524</v>
      </c>
      <c r="AQ73" s="971"/>
      <c r="AR73" s="971"/>
      <c r="AS73" s="971"/>
      <c r="AT73" s="971"/>
      <c r="AU73" s="971" t="s">
        <v>524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390</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7575</v>
      </c>
      <c r="AG88" s="959"/>
      <c r="AH88" s="959"/>
      <c r="AI88" s="959"/>
      <c r="AJ88" s="959"/>
      <c r="AK88" s="963"/>
      <c r="AL88" s="963"/>
      <c r="AM88" s="963"/>
      <c r="AN88" s="963"/>
      <c r="AO88" s="963"/>
      <c r="AP88" s="959">
        <v>14926</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2203986</v>
      </c>
      <c r="AB110" s="889"/>
      <c r="AC110" s="889"/>
      <c r="AD110" s="889"/>
      <c r="AE110" s="890"/>
      <c r="AF110" s="891">
        <v>2354445</v>
      </c>
      <c r="AG110" s="889"/>
      <c r="AH110" s="889"/>
      <c r="AI110" s="889"/>
      <c r="AJ110" s="890"/>
      <c r="AK110" s="891">
        <v>2463891</v>
      </c>
      <c r="AL110" s="889"/>
      <c r="AM110" s="889"/>
      <c r="AN110" s="889"/>
      <c r="AO110" s="890"/>
      <c r="AP110" s="892">
        <v>20.2</v>
      </c>
      <c r="AQ110" s="893"/>
      <c r="AR110" s="893"/>
      <c r="AS110" s="893"/>
      <c r="AT110" s="894"/>
      <c r="AU110" s="930" t="s">
        <v>74</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23105123</v>
      </c>
      <c r="BR110" s="842"/>
      <c r="BS110" s="842"/>
      <c r="BT110" s="842"/>
      <c r="BU110" s="842"/>
      <c r="BV110" s="842">
        <v>22060936</v>
      </c>
      <c r="BW110" s="842"/>
      <c r="BX110" s="842"/>
      <c r="BY110" s="842"/>
      <c r="BZ110" s="842"/>
      <c r="CA110" s="842">
        <v>20960389</v>
      </c>
      <c r="CB110" s="842"/>
      <c r="CC110" s="842"/>
      <c r="CD110" s="842"/>
      <c r="CE110" s="842"/>
      <c r="CF110" s="866">
        <v>172.1</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438</v>
      </c>
      <c r="DH110" s="842"/>
      <c r="DI110" s="842"/>
      <c r="DJ110" s="842"/>
      <c r="DK110" s="842"/>
      <c r="DL110" s="842" t="s">
        <v>438</v>
      </c>
      <c r="DM110" s="842"/>
      <c r="DN110" s="842"/>
      <c r="DO110" s="842"/>
      <c r="DP110" s="842"/>
      <c r="DQ110" s="842" t="s">
        <v>415</v>
      </c>
      <c r="DR110" s="842"/>
      <c r="DS110" s="842"/>
      <c r="DT110" s="842"/>
      <c r="DU110" s="842"/>
      <c r="DV110" s="843" t="s">
        <v>438</v>
      </c>
      <c r="DW110" s="843"/>
      <c r="DX110" s="843"/>
      <c r="DY110" s="843"/>
      <c r="DZ110" s="844"/>
    </row>
    <row r="111" spans="1:131" s="230" customFormat="1" ht="26.25" customHeight="1">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392</v>
      </c>
      <c r="AB111" s="919"/>
      <c r="AC111" s="919"/>
      <c r="AD111" s="919"/>
      <c r="AE111" s="920"/>
      <c r="AF111" s="921" t="s">
        <v>440</v>
      </c>
      <c r="AG111" s="919"/>
      <c r="AH111" s="919"/>
      <c r="AI111" s="919"/>
      <c r="AJ111" s="920"/>
      <c r="AK111" s="921" t="s">
        <v>441</v>
      </c>
      <c r="AL111" s="919"/>
      <c r="AM111" s="919"/>
      <c r="AN111" s="919"/>
      <c r="AO111" s="920"/>
      <c r="AP111" s="922" t="s">
        <v>440</v>
      </c>
      <c r="AQ111" s="923"/>
      <c r="AR111" s="923"/>
      <c r="AS111" s="923"/>
      <c r="AT111" s="924"/>
      <c r="AU111" s="932"/>
      <c r="AV111" s="933"/>
      <c r="AW111" s="933"/>
      <c r="AX111" s="933"/>
      <c r="AY111" s="933"/>
      <c r="AZ111" s="817" t="s">
        <v>442</v>
      </c>
      <c r="BA111" s="752"/>
      <c r="BB111" s="752"/>
      <c r="BC111" s="752"/>
      <c r="BD111" s="752"/>
      <c r="BE111" s="752"/>
      <c r="BF111" s="752"/>
      <c r="BG111" s="752"/>
      <c r="BH111" s="752"/>
      <c r="BI111" s="752"/>
      <c r="BJ111" s="752"/>
      <c r="BK111" s="752"/>
      <c r="BL111" s="752"/>
      <c r="BM111" s="752"/>
      <c r="BN111" s="752"/>
      <c r="BO111" s="752"/>
      <c r="BP111" s="753"/>
      <c r="BQ111" s="789">
        <v>64523</v>
      </c>
      <c r="BR111" s="790"/>
      <c r="BS111" s="790"/>
      <c r="BT111" s="790"/>
      <c r="BU111" s="790"/>
      <c r="BV111" s="790">
        <v>2</v>
      </c>
      <c r="BW111" s="790"/>
      <c r="BX111" s="790"/>
      <c r="BY111" s="790"/>
      <c r="BZ111" s="790"/>
      <c r="CA111" s="790" t="s">
        <v>415</v>
      </c>
      <c r="CB111" s="790"/>
      <c r="CC111" s="790"/>
      <c r="CD111" s="790"/>
      <c r="CE111" s="790"/>
      <c r="CF111" s="875" t="s">
        <v>415</v>
      </c>
      <c r="CG111" s="876"/>
      <c r="CH111" s="876"/>
      <c r="CI111" s="876"/>
      <c r="CJ111" s="876"/>
      <c r="CK111" s="927"/>
      <c r="CL111" s="821"/>
      <c r="CM111" s="817"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392</v>
      </c>
      <c r="DH111" s="790"/>
      <c r="DI111" s="790"/>
      <c r="DJ111" s="790"/>
      <c r="DK111" s="790"/>
      <c r="DL111" s="790" t="s">
        <v>415</v>
      </c>
      <c r="DM111" s="790"/>
      <c r="DN111" s="790"/>
      <c r="DO111" s="790"/>
      <c r="DP111" s="790"/>
      <c r="DQ111" s="790" t="s">
        <v>415</v>
      </c>
      <c r="DR111" s="790"/>
      <c r="DS111" s="790"/>
      <c r="DT111" s="790"/>
      <c r="DU111" s="790"/>
      <c r="DV111" s="796" t="s">
        <v>440</v>
      </c>
      <c r="DW111" s="796"/>
      <c r="DX111" s="796"/>
      <c r="DY111" s="796"/>
      <c r="DZ111" s="797"/>
    </row>
    <row r="112" spans="1:131" s="230" customFormat="1" ht="26.25" customHeight="1">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415</v>
      </c>
      <c r="AB112" s="780"/>
      <c r="AC112" s="780"/>
      <c r="AD112" s="780"/>
      <c r="AE112" s="781"/>
      <c r="AF112" s="782" t="s">
        <v>392</v>
      </c>
      <c r="AG112" s="780"/>
      <c r="AH112" s="780"/>
      <c r="AI112" s="780"/>
      <c r="AJ112" s="781"/>
      <c r="AK112" s="782" t="s">
        <v>415</v>
      </c>
      <c r="AL112" s="780"/>
      <c r="AM112" s="780"/>
      <c r="AN112" s="780"/>
      <c r="AO112" s="781"/>
      <c r="AP112" s="824" t="s">
        <v>438</v>
      </c>
      <c r="AQ112" s="825"/>
      <c r="AR112" s="825"/>
      <c r="AS112" s="825"/>
      <c r="AT112" s="826"/>
      <c r="AU112" s="932"/>
      <c r="AV112" s="933"/>
      <c r="AW112" s="933"/>
      <c r="AX112" s="933"/>
      <c r="AY112" s="933"/>
      <c r="AZ112" s="817" t="s">
        <v>446</v>
      </c>
      <c r="BA112" s="752"/>
      <c r="BB112" s="752"/>
      <c r="BC112" s="752"/>
      <c r="BD112" s="752"/>
      <c r="BE112" s="752"/>
      <c r="BF112" s="752"/>
      <c r="BG112" s="752"/>
      <c r="BH112" s="752"/>
      <c r="BI112" s="752"/>
      <c r="BJ112" s="752"/>
      <c r="BK112" s="752"/>
      <c r="BL112" s="752"/>
      <c r="BM112" s="752"/>
      <c r="BN112" s="752"/>
      <c r="BO112" s="752"/>
      <c r="BP112" s="753"/>
      <c r="BQ112" s="789">
        <v>4967640</v>
      </c>
      <c r="BR112" s="790"/>
      <c r="BS112" s="790"/>
      <c r="BT112" s="790"/>
      <c r="BU112" s="790"/>
      <c r="BV112" s="790">
        <v>5094578</v>
      </c>
      <c r="BW112" s="790"/>
      <c r="BX112" s="790"/>
      <c r="BY112" s="790"/>
      <c r="BZ112" s="790"/>
      <c r="CA112" s="790">
        <v>4934775</v>
      </c>
      <c r="CB112" s="790"/>
      <c r="CC112" s="790"/>
      <c r="CD112" s="790"/>
      <c r="CE112" s="790"/>
      <c r="CF112" s="875">
        <v>40.5</v>
      </c>
      <c r="CG112" s="876"/>
      <c r="CH112" s="876"/>
      <c r="CI112" s="876"/>
      <c r="CJ112" s="876"/>
      <c r="CK112" s="927"/>
      <c r="CL112" s="821"/>
      <c r="CM112" s="817"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v>64480</v>
      </c>
      <c r="DH112" s="790"/>
      <c r="DI112" s="790"/>
      <c r="DJ112" s="790"/>
      <c r="DK112" s="790"/>
      <c r="DL112" s="790" t="s">
        <v>415</v>
      </c>
      <c r="DM112" s="790"/>
      <c r="DN112" s="790"/>
      <c r="DO112" s="790"/>
      <c r="DP112" s="790"/>
      <c r="DQ112" s="790" t="s">
        <v>415</v>
      </c>
      <c r="DR112" s="790"/>
      <c r="DS112" s="790"/>
      <c r="DT112" s="790"/>
      <c r="DU112" s="790"/>
      <c r="DV112" s="796" t="s">
        <v>415</v>
      </c>
      <c r="DW112" s="796"/>
      <c r="DX112" s="796"/>
      <c r="DY112" s="796"/>
      <c r="DZ112" s="797"/>
    </row>
    <row r="113" spans="1:130" s="230" customFormat="1" ht="26.25" customHeight="1">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476514</v>
      </c>
      <c r="AB113" s="919"/>
      <c r="AC113" s="919"/>
      <c r="AD113" s="919"/>
      <c r="AE113" s="920"/>
      <c r="AF113" s="921">
        <v>479287</v>
      </c>
      <c r="AG113" s="919"/>
      <c r="AH113" s="919"/>
      <c r="AI113" s="919"/>
      <c r="AJ113" s="920"/>
      <c r="AK113" s="921">
        <v>399544</v>
      </c>
      <c r="AL113" s="919"/>
      <c r="AM113" s="919"/>
      <c r="AN113" s="919"/>
      <c r="AO113" s="920"/>
      <c r="AP113" s="922">
        <v>3.3</v>
      </c>
      <c r="AQ113" s="923"/>
      <c r="AR113" s="923"/>
      <c r="AS113" s="923"/>
      <c r="AT113" s="924"/>
      <c r="AU113" s="932"/>
      <c r="AV113" s="933"/>
      <c r="AW113" s="933"/>
      <c r="AX113" s="933"/>
      <c r="AY113" s="933"/>
      <c r="AZ113" s="817" t="s">
        <v>449</v>
      </c>
      <c r="BA113" s="752"/>
      <c r="BB113" s="752"/>
      <c r="BC113" s="752"/>
      <c r="BD113" s="752"/>
      <c r="BE113" s="752"/>
      <c r="BF113" s="752"/>
      <c r="BG113" s="752"/>
      <c r="BH113" s="752"/>
      <c r="BI113" s="752"/>
      <c r="BJ113" s="752"/>
      <c r="BK113" s="752"/>
      <c r="BL113" s="752"/>
      <c r="BM113" s="752"/>
      <c r="BN113" s="752"/>
      <c r="BO113" s="752"/>
      <c r="BP113" s="753"/>
      <c r="BQ113" s="789">
        <v>3706354</v>
      </c>
      <c r="BR113" s="790"/>
      <c r="BS113" s="790"/>
      <c r="BT113" s="790"/>
      <c r="BU113" s="790"/>
      <c r="BV113" s="790">
        <v>4409363</v>
      </c>
      <c r="BW113" s="790"/>
      <c r="BX113" s="790"/>
      <c r="BY113" s="790"/>
      <c r="BZ113" s="790"/>
      <c r="CA113" s="790">
        <v>4378098</v>
      </c>
      <c r="CB113" s="790"/>
      <c r="CC113" s="790"/>
      <c r="CD113" s="790"/>
      <c r="CE113" s="790"/>
      <c r="CF113" s="875">
        <v>35.9</v>
      </c>
      <c r="CG113" s="876"/>
      <c r="CH113" s="876"/>
      <c r="CI113" s="876"/>
      <c r="CJ113" s="876"/>
      <c r="CK113" s="927"/>
      <c r="CL113" s="821"/>
      <c r="CM113" s="817"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43</v>
      </c>
      <c r="DH113" s="780"/>
      <c r="DI113" s="780"/>
      <c r="DJ113" s="780"/>
      <c r="DK113" s="781"/>
      <c r="DL113" s="782">
        <v>2</v>
      </c>
      <c r="DM113" s="780"/>
      <c r="DN113" s="780"/>
      <c r="DO113" s="780"/>
      <c r="DP113" s="781"/>
      <c r="DQ113" s="782" t="s">
        <v>415</v>
      </c>
      <c r="DR113" s="780"/>
      <c r="DS113" s="780"/>
      <c r="DT113" s="780"/>
      <c r="DU113" s="781"/>
      <c r="DV113" s="824" t="s">
        <v>415</v>
      </c>
      <c r="DW113" s="825"/>
      <c r="DX113" s="825"/>
      <c r="DY113" s="825"/>
      <c r="DZ113" s="826"/>
    </row>
    <row r="114" spans="1:130" s="230" customFormat="1" ht="26.25" customHeight="1">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61228</v>
      </c>
      <c r="AB114" s="780"/>
      <c r="AC114" s="780"/>
      <c r="AD114" s="780"/>
      <c r="AE114" s="781"/>
      <c r="AF114" s="782">
        <v>102839</v>
      </c>
      <c r="AG114" s="780"/>
      <c r="AH114" s="780"/>
      <c r="AI114" s="780"/>
      <c r="AJ114" s="781"/>
      <c r="AK114" s="782">
        <v>99223</v>
      </c>
      <c r="AL114" s="780"/>
      <c r="AM114" s="780"/>
      <c r="AN114" s="780"/>
      <c r="AO114" s="781"/>
      <c r="AP114" s="824">
        <v>0.8</v>
      </c>
      <c r="AQ114" s="825"/>
      <c r="AR114" s="825"/>
      <c r="AS114" s="825"/>
      <c r="AT114" s="826"/>
      <c r="AU114" s="932"/>
      <c r="AV114" s="933"/>
      <c r="AW114" s="933"/>
      <c r="AX114" s="933"/>
      <c r="AY114" s="933"/>
      <c r="AZ114" s="817" t="s">
        <v>452</v>
      </c>
      <c r="BA114" s="752"/>
      <c r="BB114" s="752"/>
      <c r="BC114" s="752"/>
      <c r="BD114" s="752"/>
      <c r="BE114" s="752"/>
      <c r="BF114" s="752"/>
      <c r="BG114" s="752"/>
      <c r="BH114" s="752"/>
      <c r="BI114" s="752"/>
      <c r="BJ114" s="752"/>
      <c r="BK114" s="752"/>
      <c r="BL114" s="752"/>
      <c r="BM114" s="752"/>
      <c r="BN114" s="752"/>
      <c r="BO114" s="752"/>
      <c r="BP114" s="753"/>
      <c r="BQ114" s="789" t="s">
        <v>415</v>
      </c>
      <c r="BR114" s="790"/>
      <c r="BS114" s="790"/>
      <c r="BT114" s="790"/>
      <c r="BU114" s="790"/>
      <c r="BV114" s="790" t="s">
        <v>438</v>
      </c>
      <c r="BW114" s="790"/>
      <c r="BX114" s="790"/>
      <c r="BY114" s="790"/>
      <c r="BZ114" s="790"/>
      <c r="CA114" s="790" t="s">
        <v>415</v>
      </c>
      <c r="CB114" s="790"/>
      <c r="CC114" s="790"/>
      <c r="CD114" s="790"/>
      <c r="CE114" s="790"/>
      <c r="CF114" s="875" t="s">
        <v>415</v>
      </c>
      <c r="CG114" s="876"/>
      <c r="CH114" s="876"/>
      <c r="CI114" s="876"/>
      <c r="CJ114" s="876"/>
      <c r="CK114" s="927"/>
      <c r="CL114" s="821"/>
      <c r="CM114" s="817"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415</v>
      </c>
      <c r="DH114" s="780"/>
      <c r="DI114" s="780"/>
      <c r="DJ114" s="780"/>
      <c r="DK114" s="781"/>
      <c r="DL114" s="782" t="s">
        <v>415</v>
      </c>
      <c r="DM114" s="780"/>
      <c r="DN114" s="780"/>
      <c r="DO114" s="780"/>
      <c r="DP114" s="781"/>
      <c r="DQ114" s="782" t="s">
        <v>438</v>
      </c>
      <c r="DR114" s="780"/>
      <c r="DS114" s="780"/>
      <c r="DT114" s="780"/>
      <c r="DU114" s="781"/>
      <c r="DV114" s="824" t="s">
        <v>415</v>
      </c>
      <c r="DW114" s="825"/>
      <c r="DX114" s="825"/>
      <c r="DY114" s="825"/>
      <c r="DZ114" s="826"/>
    </row>
    <row r="115" spans="1:130" s="230" customFormat="1" ht="26.25" customHeight="1">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64301</v>
      </c>
      <c r="AB115" s="919"/>
      <c r="AC115" s="919"/>
      <c r="AD115" s="919"/>
      <c r="AE115" s="920"/>
      <c r="AF115" s="921">
        <v>64521</v>
      </c>
      <c r="AG115" s="919"/>
      <c r="AH115" s="919"/>
      <c r="AI115" s="919"/>
      <c r="AJ115" s="920"/>
      <c r="AK115" s="921">
        <v>2</v>
      </c>
      <c r="AL115" s="919"/>
      <c r="AM115" s="919"/>
      <c r="AN115" s="919"/>
      <c r="AO115" s="920"/>
      <c r="AP115" s="922">
        <v>0</v>
      </c>
      <c r="AQ115" s="923"/>
      <c r="AR115" s="923"/>
      <c r="AS115" s="923"/>
      <c r="AT115" s="924"/>
      <c r="AU115" s="932"/>
      <c r="AV115" s="933"/>
      <c r="AW115" s="933"/>
      <c r="AX115" s="933"/>
      <c r="AY115" s="933"/>
      <c r="AZ115" s="817" t="s">
        <v>455</v>
      </c>
      <c r="BA115" s="752"/>
      <c r="BB115" s="752"/>
      <c r="BC115" s="752"/>
      <c r="BD115" s="752"/>
      <c r="BE115" s="752"/>
      <c r="BF115" s="752"/>
      <c r="BG115" s="752"/>
      <c r="BH115" s="752"/>
      <c r="BI115" s="752"/>
      <c r="BJ115" s="752"/>
      <c r="BK115" s="752"/>
      <c r="BL115" s="752"/>
      <c r="BM115" s="752"/>
      <c r="BN115" s="752"/>
      <c r="BO115" s="752"/>
      <c r="BP115" s="753"/>
      <c r="BQ115" s="789" t="s">
        <v>438</v>
      </c>
      <c r="BR115" s="790"/>
      <c r="BS115" s="790"/>
      <c r="BT115" s="790"/>
      <c r="BU115" s="790"/>
      <c r="BV115" s="790" t="s">
        <v>415</v>
      </c>
      <c r="BW115" s="790"/>
      <c r="BX115" s="790"/>
      <c r="BY115" s="790"/>
      <c r="BZ115" s="790"/>
      <c r="CA115" s="790" t="s">
        <v>415</v>
      </c>
      <c r="CB115" s="790"/>
      <c r="CC115" s="790"/>
      <c r="CD115" s="790"/>
      <c r="CE115" s="790"/>
      <c r="CF115" s="875" t="s">
        <v>415</v>
      </c>
      <c r="CG115" s="876"/>
      <c r="CH115" s="876"/>
      <c r="CI115" s="876"/>
      <c r="CJ115" s="876"/>
      <c r="CK115" s="927"/>
      <c r="CL115" s="821"/>
      <c r="CM115" s="817"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415</v>
      </c>
      <c r="DH115" s="780"/>
      <c r="DI115" s="780"/>
      <c r="DJ115" s="780"/>
      <c r="DK115" s="781"/>
      <c r="DL115" s="782" t="s">
        <v>415</v>
      </c>
      <c r="DM115" s="780"/>
      <c r="DN115" s="780"/>
      <c r="DO115" s="780"/>
      <c r="DP115" s="781"/>
      <c r="DQ115" s="782" t="s">
        <v>415</v>
      </c>
      <c r="DR115" s="780"/>
      <c r="DS115" s="780"/>
      <c r="DT115" s="780"/>
      <c r="DU115" s="781"/>
      <c r="DV115" s="824" t="s">
        <v>415</v>
      </c>
      <c r="DW115" s="825"/>
      <c r="DX115" s="825"/>
      <c r="DY115" s="825"/>
      <c r="DZ115" s="826"/>
    </row>
    <row r="116" spans="1:130" s="230" customFormat="1" ht="26.25" customHeight="1">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910</v>
      </c>
      <c r="AB116" s="780"/>
      <c r="AC116" s="780"/>
      <c r="AD116" s="780"/>
      <c r="AE116" s="781"/>
      <c r="AF116" s="782">
        <v>575</v>
      </c>
      <c r="AG116" s="780"/>
      <c r="AH116" s="780"/>
      <c r="AI116" s="780"/>
      <c r="AJ116" s="781"/>
      <c r="AK116" s="782">
        <v>493</v>
      </c>
      <c r="AL116" s="780"/>
      <c r="AM116" s="780"/>
      <c r="AN116" s="780"/>
      <c r="AO116" s="781"/>
      <c r="AP116" s="824">
        <v>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789" t="s">
        <v>392</v>
      </c>
      <c r="BR116" s="790"/>
      <c r="BS116" s="790"/>
      <c r="BT116" s="790"/>
      <c r="BU116" s="790"/>
      <c r="BV116" s="790" t="s">
        <v>415</v>
      </c>
      <c r="BW116" s="790"/>
      <c r="BX116" s="790"/>
      <c r="BY116" s="790"/>
      <c r="BZ116" s="790"/>
      <c r="CA116" s="790" t="s">
        <v>438</v>
      </c>
      <c r="CB116" s="790"/>
      <c r="CC116" s="790"/>
      <c r="CD116" s="790"/>
      <c r="CE116" s="790"/>
      <c r="CF116" s="875" t="s">
        <v>415</v>
      </c>
      <c r="CG116" s="876"/>
      <c r="CH116" s="876"/>
      <c r="CI116" s="876"/>
      <c r="CJ116" s="876"/>
      <c r="CK116" s="927"/>
      <c r="CL116" s="821"/>
      <c r="CM116" s="817"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415</v>
      </c>
      <c r="DH116" s="780"/>
      <c r="DI116" s="780"/>
      <c r="DJ116" s="780"/>
      <c r="DK116" s="781"/>
      <c r="DL116" s="782" t="s">
        <v>392</v>
      </c>
      <c r="DM116" s="780"/>
      <c r="DN116" s="780"/>
      <c r="DO116" s="780"/>
      <c r="DP116" s="781"/>
      <c r="DQ116" s="782" t="s">
        <v>415</v>
      </c>
      <c r="DR116" s="780"/>
      <c r="DS116" s="780"/>
      <c r="DT116" s="780"/>
      <c r="DU116" s="781"/>
      <c r="DV116" s="824" t="s">
        <v>415</v>
      </c>
      <c r="DW116" s="825"/>
      <c r="DX116" s="825"/>
      <c r="DY116" s="825"/>
      <c r="DZ116" s="826"/>
    </row>
    <row r="117" spans="1:130" s="230" customFormat="1" ht="26.25" customHeight="1">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2806939</v>
      </c>
      <c r="AB117" s="903"/>
      <c r="AC117" s="903"/>
      <c r="AD117" s="903"/>
      <c r="AE117" s="904"/>
      <c r="AF117" s="905">
        <v>3001667</v>
      </c>
      <c r="AG117" s="903"/>
      <c r="AH117" s="903"/>
      <c r="AI117" s="903"/>
      <c r="AJ117" s="904"/>
      <c r="AK117" s="905">
        <v>2963153</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789" t="s">
        <v>415</v>
      </c>
      <c r="BR117" s="790"/>
      <c r="BS117" s="790"/>
      <c r="BT117" s="790"/>
      <c r="BU117" s="790"/>
      <c r="BV117" s="790" t="s">
        <v>392</v>
      </c>
      <c r="BW117" s="790"/>
      <c r="BX117" s="790"/>
      <c r="BY117" s="790"/>
      <c r="BZ117" s="790"/>
      <c r="CA117" s="790" t="s">
        <v>462</v>
      </c>
      <c r="CB117" s="790"/>
      <c r="CC117" s="790"/>
      <c r="CD117" s="790"/>
      <c r="CE117" s="790"/>
      <c r="CF117" s="875" t="s">
        <v>415</v>
      </c>
      <c r="CG117" s="876"/>
      <c r="CH117" s="876"/>
      <c r="CI117" s="876"/>
      <c r="CJ117" s="876"/>
      <c r="CK117" s="927"/>
      <c r="CL117" s="821"/>
      <c r="CM117" s="817"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415</v>
      </c>
      <c r="DH117" s="780"/>
      <c r="DI117" s="780"/>
      <c r="DJ117" s="780"/>
      <c r="DK117" s="781"/>
      <c r="DL117" s="782" t="s">
        <v>415</v>
      </c>
      <c r="DM117" s="780"/>
      <c r="DN117" s="780"/>
      <c r="DO117" s="780"/>
      <c r="DP117" s="781"/>
      <c r="DQ117" s="782" t="s">
        <v>462</v>
      </c>
      <c r="DR117" s="780"/>
      <c r="DS117" s="780"/>
      <c r="DT117" s="780"/>
      <c r="DU117" s="781"/>
      <c r="DV117" s="824" t="s">
        <v>415</v>
      </c>
      <c r="DW117" s="825"/>
      <c r="DX117" s="825"/>
      <c r="DY117" s="825"/>
      <c r="DZ117" s="826"/>
    </row>
    <row r="118" spans="1:130" s="230"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415</v>
      </c>
      <c r="BR118" s="845"/>
      <c r="BS118" s="845"/>
      <c r="BT118" s="845"/>
      <c r="BU118" s="845"/>
      <c r="BV118" s="845" t="s">
        <v>392</v>
      </c>
      <c r="BW118" s="845"/>
      <c r="BX118" s="845"/>
      <c r="BY118" s="845"/>
      <c r="BZ118" s="845"/>
      <c r="CA118" s="845" t="s">
        <v>415</v>
      </c>
      <c r="CB118" s="845"/>
      <c r="CC118" s="845"/>
      <c r="CD118" s="845"/>
      <c r="CE118" s="845"/>
      <c r="CF118" s="875" t="s">
        <v>415</v>
      </c>
      <c r="CG118" s="876"/>
      <c r="CH118" s="876"/>
      <c r="CI118" s="876"/>
      <c r="CJ118" s="876"/>
      <c r="CK118" s="927"/>
      <c r="CL118" s="821"/>
      <c r="CM118" s="817"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415</v>
      </c>
      <c r="DH118" s="780"/>
      <c r="DI118" s="780"/>
      <c r="DJ118" s="780"/>
      <c r="DK118" s="781"/>
      <c r="DL118" s="782" t="s">
        <v>415</v>
      </c>
      <c r="DM118" s="780"/>
      <c r="DN118" s="780"/>
      <c r="DO118" s="780"/>
      <c r="DP118" s="781"/>
      <c r="DQ118" s="782" t="s">
        <v>415</v>
      </c>
      <c r="DR118" s="780"/>
      <c r="DS118" s="780"/>
      <c r="DT118" s="780"/>
      <c r="DU118" s="781"/>
      <c r="DV118" s="824" t="s">
        <v>415</v>
      </c>
      <c r="DW118" s="825"/>
      <c r="DX118" s="825"/>
      <c r="DY118" s="825"/>
      <c r="DZ118" s="826"/>
    </row>
    <row r="119" spans="1:130" s="230" customFormat="1" ht="26.25" customHeight="1">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415</v>
      </c>
      <c r="AB119" s="889"/>
      <c r="AC119" s="889"/>
      <c r="AD119" s="889"/>
      <c r="AE119" s="890"/>
      <c r="AF119" s="891" t="s">
        <v>415</v>
      </c>
      <c r="AG119" s="889"/>
      <c r="AH119" s="889"/>
      <c r="AI119" s="889"/>
      <c r="AJ119" s="890"/>
      <c r="AK119" s="891" t="s">
        <v>392</v>
      </c>
      <c r="AL119" s="889"/>
      <c r="AM119" s="889"/>
      <c r="AN119" s="889"/>
      <c r="AO119" s="890"/>
      <c r="AP119" s="892" t="s">
        <v>415</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466</v>
      </c>
      <c r="BP119" s="878"/>
      <c r="BQ119" s="879">
        <v>31843640</v>
      </c>
      <c r="BR119" s="845"/>
      <c r="BS119" s="845"/>
      <c r="BT119" s="845"/>
      <c r="BU119" s="845"/>
      <c r="BV119" s="845">
        <v>31564879</v>
      </c>
      <c r="BW119" s="845"/>
      <c r="BX119" s="845"/>
      <c r="BY119" s="845"/>
      <c r="BZ119" s="845"/>
      <c r="CA119" s="845">
        <v>30273262</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415</v>
      </c>
      <c r="DH119" s="764"/>
      <c r="DI119" s="764"/>
      <c r="DJ119" s="764"/>
      <c r="DK119" s="765"/>
      <c r="DL119" s="766" t="s">
        <v>415</v>
      </c>
      <c r="DM119" s="764"/>
      <c r="DN119" s="764"/>
      <c r="DO119" s="764"/>
      <c r="DP119" s="765"/>
      <c r="DQ119" s="766" t="s">
        <v>415</v>
      </c>
      <c r="DR119" s="764"/>
      <c r="DS119" s="764"/>
      <c r="DT119" s="764"/>
      <c r="DU119" s="765"/>
      <c r="DV119" s="848" t="s">
        <v>415</v>
      </c>
      <c r="DW119" s="849"/>
      <c r="DX119" s="849"/>
      <c r="DY119" s="849"/>
      <c r="DZ119" s="850"/>
    </row>
    <row r="120" spans="1:130" s="230" customFormat="1" ht="26.25" customHeight="1">
      <c r="A120" s="820"/>
      <c r="B120" s="821"/>
      <c r="C120" s="817"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415</v>
      </c>
      <c r="AB120" s="780"/>
      <c r="AC120" s="780"/>
      <c r="AD120" s="780"/>
      <c r="AE120" s="781"/>
      <c r="AF120" s="782" t="s">
        <v>415</v>
      </c>
      <c r="AG120" s="780"/>
      <c r="AH120" s="780"/>
      <c r="AI120" s="780"/>
      <c r="AJ120" s="781"/>
      <c r="AK120" s="782" t="s">
        <v>415</v>
      </c>
      <c r="AL120" s="780"/>
      <c r="AM120" s="780"/>
      <c r="AN120" s="780"/>
      <c r="AO120" s="781"/>
      <c r="AP120" s="824" t="s">
        <v>415</v>
      </c>
      <c r="AQ120" s="825"/>
      <c r="AR120" s="825"/>
      <c r="AS120" s="825"/>
      <c r="AT120" s="826"/>
      <c r="AU120" s="880" t="s">
        <v>468</v>
      </c>
      <c r="AV120" s="881"/>
      <c r="AW120" s="881"/>
      <c r="AX120" s="881"/>
      <c r="AY120" s="882"/>
      <c r="AZ120" s="860" t="s">
        <v>469</v>
      </c>
      <c r="BA120" s="810"/>
      <c r="BB120" s="810"/>
      <c r="BC120" s="810"/>
      <c r="BD120" s="810"/>
      <c r="BE120" s="810"/>
      <c r="BF120" s="810"/>
      <c r="BG120" s="810"/>
      <c r="BH120" s="810"/>
      <c r="BI120" s="810"/>
      <c r="BJ120" s="810"/>
      <c r="BK120" s="810"/>
      <c r="BL120" s="810"/>
      <c r="BM120" s="810"/>
      <c r="BN120" s="810"/>
      <c r="BO120" s="810"/>
      <c r="BP120" s="811"/>
      <c r="BQ120" s="861">
        <v>7881384</v>
      </c>
      <c r="BR120" s="842"/>
      <c r="BS120" s="842"/>
      <c r="BT120" s="842"/>
      <c r="BU120" s="842"/>
      <c r="BV120" s="842">
        <v>8750491</v>
      </c>
      <c r="BW120" s="842"/>
      <c r="BX120" s="842"/>
      <c r="BY120" s="842"/>
      <c r="BZ120" s="842"/>
      <c r="CA120" s="842">
        <v>9714707</v>
      </c>
      <c r="CB120" s="842"/>
      <c r="CC120" s="842"/>
      <c r="CD120" s="842"/>
      <c r="CE120" s="842"/>
      <c r="CF120" s="866">
        <v>79.8</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4814021</v>
      </c>
      <c r="DH120" s="842"/>
      <c r="DI120" s="842"/>
      <c r="DJ120" s="842"/>
      <c r="DK120" s="842"/>
      <c r="DL120" s="842">
        <v>5074897</v>
      </c>
      <c r="DM120" s="842"/>
      <c r="DN120" s="842"/>
      <c r="DO120" s="842"/>
      <c r="DP120" s="842"/>
      <c r="DQ120" s="842">
        <v>4902931</v>
      </c>
      <c r="DR120" s="842"/>
      <c r="DS120" s="842"/>
      <c r="DT120" s="842"/>
      <c r="DU120" s="842"/>
      <c r="DV120" s="843">
        <v>40.299999999999997</v>
      </c>
      <c r="DW120" s="843"/>
      <c r="DX120" s="843"/>
      <c r="DY120" s="843"/>
      <c r="DZ120" s="844"/>
    </row>
    <row r="121" spans="1:130" s="230" customFormat="1" ht="26.25" customHeight="1">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64301</v>
      </c>
      <c r="AB121" s="780"/>
      <c r="AC121" s="780"/>
      <c r="AD121" s="780"/>
      <c r="AE121" s="781"/>
      <c r="AF121" s="782">
        <v>64521</v>
      </c>
      <c r="AG121" s="780"/>
      <c r="AH121" s="780"/>
      <c r="AI121" s="780"/>
      <c r="AJ121" s="781"/>
      <c r="AK121" s="782">
        <v>2</v>
      </c>
      <c r="AL121" s="780"/>
      <c r="AM121" s="780"/>
      <c r="AN121" s="780"/>
      <c r="AO121" s="781"/>
      <c r="AP121" s="824">
        <v>0</v>
      </c>
      <c r="AQ121" s="825"/>
      <c r="AR121" s="825"/>
      <c r="AS121" s="825"/>
      <c r="AT121" s="826"/>
      <c r="AU121" s="883"/>
      <c r="AV121" s="884"/>
      <c r="AW121" s="884"/>
      <c r="AX121" s="884"/>
      <c r="AY121" s="885"/>
      <c r="AZ121" s="817" t="s">
        <v>473</v>
      </c>
      <c r="BA121" s="752"/>
      <c r="BB121" s="752"/>
      <c r="BC121" s="752"/>
      <c r="BD121" s="752"/>
      <c r="BE121" s="752"/>
      <c r="BF121" s="752"/>
      <c r="BG121" s="752"/>
      <c r="BH121" s="752"/>
      <c r="BI121" s="752"/>
      <c r="BJ121" s="752"/>
      <c r="BK121" s="752"/>
      <c r="BL121" s="752"/>
      <c r="BM121" s="752"/>
      <c r="BN121" s="752"/>
      <c r="BO121" s="752"/>
      <c r="BP121" s="753"/>
      <c r="BQ121" s="789">
        <v>416827</v>
      </c>
      <c r="BR121" s="790"/>
      <c r="BS121" s="790"/>
      <c r="BT121" s="790"/>
      <c r="BU121" s="790"/>
      <c r="BV121" s="790">
        <v>328114</v>
      </c>
      <c r="BW121" s="790"/>
      <c r="BX121" s="790"/>
      <c r="BY121" s="790"/>
      <c r="BZ121" s="790"/>
      <c r="CA121" s="790">
        <v>246884</v>
      </c>
      <c r="CB121" s="790"/>
      <c r="CC121" s="790"/>
      <c r="CD121" s="790"/>
      <c r="CE121" s="790"/>
      <c r="CF121" s="875">
        <v>2</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789">
        <v>153619</v>
      </c>
      <c r="DH121" s="790"/>
      <c r="DI121" s="790"/>
      <c r="DJ121" s="790"/>
      <c r="DK121" s="790"/>
      <c r="DL121" s="790">
        <v>19681</v>
      </c>
      <c r="DM121" s="790"/>
      <c r="DN121" s="790"/>
      <c r="DO121" s="790"/>
      <c r="DP121" s="790"/>
      <c r="DQ121" s="790">
        <v>29191</v>
      </c>
      <c r="DR121" s="790"/>
      <c r="DS121" s="790"/>
      <c r="DT121" s="790"/>
      <c r="DU121" s="790"/>
      <c r="DV121" s="796">
        <v>0.2</v>
      </c>
      <c r="DW121" s="796"/>
      <c r="DX121" s="796"/>
      <c r="DY121" s="796"/>
      <c r="DZ121" s="797"/>
    </row>
    <row r="122" spans="1:130" s="230" customFormat="1" ht="26.25" customHeight="1">
      <c r="A122" s="820"/>
      <c r="B122" s="821"/>
      <c r="C122" s="817"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392</v>
      </c>
      <c r="AB122" s="780"/>
      <c r="AC122" s="780"/>
      <c r="AD122" s="780"/>
      <c r="AE122" s="781"/>
      <c r="AF122" s="782" t="s">
        <v>415</v>
      </c>
      <c r="AG122" s="780"/>
      <c r="AH122" s="780"/>
      <c r="AI122" s="780"/>
      <c r="AJ122" s="781"/>
      <c r="AK122" s="782" t="s">
        <v>415</v>
      </c>
      <c r="AL122" s="780"/>
      <c r="AM122" s="780"/>
      <c r="AN122" s="780"/>
      <c r="AO122" s="781"/>
      <c r="AP122" s="824" t="s">
        <v>415</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23860579</v>
      </c>
      <c r="BR122" s="845"/>
      <c r="BS122" s="845"/>
      <c r="BT122" s="845"/>
      <c r="BU122" s="845"/>
      <c r="BV122" s="845">
        <v>23261521</v>
      </c>
      <c r="BW122" s="845"/>
      <c r="BX122" s="845"/>
      <c r="BY122" s="845"/>
      <c r="BZ122" s="845"/>
      <c r="CA122" s="845">
        <v>22379218</v>
      </c>
      <c r="CB122" s="845"/>
      <c r="CC122" s="845"/>
      <c r="CD122" s="845"/>
      <c r="CE122" s="845"/>
      <c r="CF122" s="846">
        <v>183.7</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789" t="s">
        <v>392</v>
      </c>
      <c r="DH122" s="790"/>
      <c r="DI122" s="790"/>
      <c r="DJ122" s="790"/>
      <c r="DK122" s="790"/>
      <c r="DL122" s="790" t="s">
        <v>392</v>
      </c>
      <c r="DM122" s="790"/>
      <c r="DN122" s="790"/>
      <c r="DO122" s="790"/>
      <c r="DP122" s="790"/>
      <c r="DQ122" s="790" t="s">
        <v>415</v>
      </c>
      <c r="DR122" s="790"/>
      <c r="DS122" s="790"/>
      <c r="DT122" s="790"/>
      <c r="DU122" s="790"/>
      <c r="DV122" s="796" t="s">
        <v>392</v>
      </c>
      <c r="DW122" s="796"/>
      <c r="DX122" s="796"/>
      <c r="DY122" s="796"/>
      <c r="DZ122" s="797"/>
    </row>
    <row r="123" spans="1:130" s="230" customFormat="1" ht="26.25" customHeight="1">
      <c r="A123" s="820"/>
      <c r="B123" s="821"/>
      <c r="C123" s="817"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392</v>
      </c>
      <c r="AB123" s="780"/>
      <c r="AC123" s="780"/>
      <c r="AD123" s="780"/>
      <c r="AE123" s="781"/>
      <c r="AF123" s="782" t="s">
        <v>392</v>
      </c>
      <c r="AG123" s="780"/>
      <c r="AH123" s="780"/>
      <c r="AI123" s="780"/>
      <c r="AJ123" s="781"/>
      <c r="AK123" s="782" t="s">
        <v>415</v>
      </c>
      <c r="AL123" s="780"/>
      <c r="AM123" s="780"/>
      <c r="AN123" s="780"/>
      <c r="AO123" s="781"/>
      <c r="AP123" s="824" t="s">
        <v>392</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476</v>
      </c>
      <c r="BP123" s="878"/>
      <c r="BQ123" s="832">
        <v>32158790</v>
      </c>
      <c r="BR123" s="833"/>
      <c r="BS123" s="833"/>
      <c r="BT123" s="833"/>
      <c r="BU123" s="833"/>
      <c r="BV123" s="833">
        <v>32340126</v>
      </c>
      <c r="BW123" s="833"/>
      <c r="BX123" s="833"/>
      <c r="BY123" s="833"/>
      <c r="BZ123" s="833"/>
      <c r="CA123" s="833">
        <v>32340809</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478</v>
      </c>
      <c r="DH123" s="780"/>
      <c r="DI123" s="780"/>
      <c r="DJ123" s="780"/>
      <c r="DK123" s="781"/>
      <c r="DL123" s="782" t="s">
        <v>479</v>
      </c>
      <c r="DM123" s="780"/>
      <c r="DN123" s="780"/>
      <c r="DO123" s="780"/>
      <c r="DP123" s="781"/>
      <c r="DQ123" s="782" t="s">
        <v>480</v>
      </c>
      <c r="DR123" s="780"/>
      <c r="DS123" s="780"/>
      <c r="DT123" s="780"/>
      <c r="DU123" s="781"/>
      <c r="DV123" s="824" t="s">
        <v>415</v>
      </c>
      <c r="DW123" s="825"/>
      <c r="DX123" s="825"/>
      <c r="DY123" s="825"/>
      <c r="DZ123" s="826"/>
    </row>
    <row r="124" spans="1:130" s="230" customFormat="1" ht="26.25" customHeight="1" thickBot="1">
      <c r="A124" s="820"/>
      <c r="B124" s="821"/>
      <c r="C124" s="817"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415</v>
      </c>
      <c r="AG124" s="780"/>
      <c r="AH124" s="780"/>
      <c r="AI124" s="780"/>
      <c r="AJ124" s="781"/>
      <c r="AK124" s="782" t="s">
        <v>415</v>
      </c>
      <c r="AL124" s="780"/>
      <c r="AM124" s="780"/>
      <c r="AN124" s="780"/>
      <c r="AO124" s="781"/>
      <c r="AP124" s="824" t="s">
        <v>479</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415</v>
      </c>
      <c r="BR124" s="831"/>
      <c r="BS124" s="831"/>
      <c r="BT124" s="831"/>
      <c r="BU124" s="831"/>
      <c r="BV124" s="831" t="s">
        <v>482</v>
      </c>
      <c r="BW124" s="831"/>
      <c r="BX124" s="831"/>
      <c r="BY124" s="831"/>
      <c r="BZ124" s="831"/>
      <c r="CA124" s="831" t="s">
        <v>483</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479</v>
      </c>
      <c r="DH124" s="764"/>
      <c r="DI124" s="764"/>
      <c r="DJ124" s="764"/>
      <c r="DK124" s="765"/>
      <c r="DL124" s="766" t="s">
        <v>482</v>
      </c>
      <c r="DM124" s="764"/>
      <c r="DN124" s="764"/>
      <c r="DO124" s="764"/>
      <c r="DP124" s="765"/>
      <c r="DQ124" s="766" t="s">
        <v>415</v>
      </c>
      <c r="DR124" s="764"/>
      <c r="DS124" s="764"/>
      <c r="DT124" s="764"/>
      <c r="DU124" s="765"/>
      <c r="DV124" s="848" t="s">
        <v>479</v>
      </c>
      <c r="DW124" s="849"/>
      <c r="DX124" s="849"/>
      <c r="DY124" s="849"/>
      <c r="DZ124" s="850"/>
    </row>
    <row r="125" spans="1:130" s="230" customFormat="1" ht="26.25" customHeight="1">
      <c r="A125" s="820"/>
      <c r="B125" s="821"/>
      <c r="C125" s="817"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485</v>
      </c>
      <c r="AB125" s="780"/>
      <c r="AC125" s="780"/>
      <c r="AD125" s="780"/>
      <c r="AE125" s="781"/>
      <c r="AF125" s="782" t="s">
        <v>483</v>
      </c>
      <c r="AG125" s="780"/>
      <c r="AH125" s="780"/>
      <c r="AI125" s="780"/>
      <c r="AJ125" s="781"/>
      <c r="AK125" s="782" t="s">
        <v>485</v>
      </c>
      <c r="AL125" s="780"/>
      <c r="AM125" s="780"/>
      <c r="AN125" s="780"/>
      <c r="AO125" s="781"/>
      <c r="AP125" s="824" t="s">
        <v>486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415</v>
      </c>
      <c r="DH125" s="842"/>
      <c r="DI125" s="842"/>
      <c r="DJ125" s="842"/>
      <c r="DK125" s="842"/>
      <c r="DL125" s="842" t="s">
        <v>479</v>
      </c>
      <c r="DM125" s="842"/>
      <c r="DN125" s="842"/>
      <c r="DO125" s="842"/>
      <c r="DP125" s="842"/>
      <c r="DQ125" s="842" t="s">
        <v>249</v>
      </c>
      <c r="DR125" s="842"/>
      <c r="DS125" s="842"/>
      <c r="DT125" s="842"/>
      <c r="DU125" s="842"/>
      <c r="DV125" s="843" t="s">
        <v>483</v>
      </c>
      <c r="DW125" s="843"/>
      <c r="DX125" s="843"/>
      <c r="DY125" s="843"/>
      <c r="DZ125" s="844"/>
    </row>
    <row r="126" spans="1:130" s="230" customFormat="1" ht="26.25" customHeight="1" thickBot="1">
      <c r="A126" s="820"/>
      <c r="B126" s="821"/>
      <c r="C126" s="817"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489</v>
      </c>
      <c r="AB126" s="780"/>
      <c r="AC126" s="780"/>
      <c r="AD126" s="780"/>
      <c r="AE126" s="781"/>
      <c r="AF126" s="782" t="s">
        <v>482</v>
      </c>
      <c r="AG126" s="780"/>
      <c r="AH126" s="780"/>
      <c r="AI126" s="780"/>
      <c r="AJ126" s="781"/>
      <c r="AK126" s="782" t="s">
        <v>486</v>
      </c>
      <c r="AL126" s="780"/>
      <c r="AM126" s="780"/>
      <c r="AN126" s="780"/>
      <c r="AO126" s="781"/>
      <c r="AP126" s="824" t="s">
        <v>482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490</v>
      </c>
      <c r="CQ126" s="752"/>
      <c r="CR126" s="752"/>
      <c r="CS126" s="752"/>
      <c r="CT126" s="752"/>
      <c r="CU126" s="752"/>
      <c r="CV126" s="752"/>
      <c r="CW126" s="752"/>
      <c r="CX126" s="752"/>
      <c r="CY126" s="752"/>
      <c r="CZ126" s="752"/>
      <c r="DA126" s="752"/>
      <c r="DB126" s="752"/>
      <c r="DC126" s="752"/>
      <c r="DD126" s="752"/>
      <c r="DE126" s="752"/>
      <c r="DF126" s="753"/>
      <c r="DG126" s="789" t="s">
        <v>415</v>
      </c>
      <c r="DH126" s="790"/>
      <c r="DI126" s="790"/>
      <c r="DJ126" s="790"/>
      <c r="DK126" s="790"/>
      <c r="DL126" s="790" t="s">
        <v>489</v>
      </c>
      <c r="DM126" s="790"/>
      <c r="DN126" s="790"/>
      <c r="DO126" s="790"/>
      <c r="DP126" s="790"/>
      <c r="DQ126" s="790" t="s">
        <v>486</v>
      </c>
      <c r="DR126" s="790"/>
      <c r="DS126" s="790"/>
      <c r="DT126" s="790"/>
      <c r="DU126" s="790"/>
      <c r="DV126" s="796" t="s">
        <v>415</v>
      </c>
      <c r="DW126" s="796"/>
      <c r="DX126" s="796"/>
      <c r="DY126" s="796"/>
      <c r="DZ126" s="797"/>
    </row>
    <row r="127" spans="1:130" s="230" customFormat="1" ht="26.25" customHeight="1">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479</v>
      </c>
      <c r="AB127" s="780"/>
      <c r="AC127" s="780"/>
      <c r="AD127" s="780"/>
      <c r="AE127" s="781"/>
      <c r="AF127" s="782" t="s">
        <v>483</v>
      </c>
      <c r="AG127" s="780"/>
      <c r="AH127" s="780"/>
      <c r="AI127" s="780"/>
      <c r="AJ127" s="781"/>
      <c r="AK127" s="782" t="s">
        <v>482</v>
      </c>
      <c r="AL127" s="780"/>
      <c r="AM127" s="780"/>
      <c r="AN127" s="780"/>
      <c r="AO127" s="781"/>
      <c r="AP127" s="824" t="s">
        <v>415</v>
      </c>
      <c r="AQ127" s="825"/>
      <c r="AR127" s="825"/>
      <c r="AS127" s="825"/>
      <c r="AT127" s="826"/>
      <c r="AU127" s="232"/>
      <c r="AV127" s="232"/>
      <c r="AW127" s="232"/>
      <c r="AX127" s="841" t="s">
        <v>492</v>
      </c>
      <c r="AY127" s="814"/>
      <c r="AZ127" s="814"/>
      <c r="BA127" s="814"/>
      <c r="BB127" s="814"/>
      <c r="BC127" s="814"/>
      <c r="BD127" s="814"/>
      <c r="BE127" s="815"/>
      <c r="BF127" s="813" t="s">
        <v>493</v>
      </c>
      <c r="BG127" s="814"/>
      <c r="BH127" s="814"/>
      <c r="BI127" s="814"/>
      <c r="BJ127" s="814"/>
      <c r="BK127" s="814"/>
      <c r="BL127" s="815"/>
      <c r="BM127" s="813" t="s">
        <v>494</v>
      </c>
      <c r="BN127" s="814"/>
      <c r="BO127" s="814"/>
      <c r="BP127" s="814"/>
      <c r="BQ127" s="814"/>
      <c r="BR127" s="814"/>
      <c r="BS127" s="815"/>
      <c r="BT127" s="813" t="s">
        <v>495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496</v>
      </c>
      <c r="CQ127" s="752"/>
      <c r="CR127" s="752"/>
      <c r="CS127" s="752"/>
      <c r="CT127" s="752"/>
      <c r="CU127" s="752"/>
      <c r="CV127" s="752"/>
      <c r="CW127" s="752"/>
      <c r="CX127" s="752"/>
      <c r="CY127" s="752"/>
      <c r="CZ127" s="752"/>
      <c r="DA127" s="752"/>
      <c r="DB127" s="752"/>
      <c r="DC127" s="752"/>
      <c r="DD127" s="752"/>
      <c r="DE127" s="752"/>
      <c r="DF127" s="753"/>
      <c r="DG127" s="789" t="s">
        <v>486</v>
      </c>
      <c r="DH127" s="790"/>
      <c r="DI127" s="790"/>
      <c r="DJ127" s="790"/>
      <c r="DK127" s="790"/>
      <c r="DL127" s="790" t="s">
        <v>482</v>
      </c>
      <c r="DM127" s="790"/>
      <c r="DN127" s="790"/>
      <c r="DO127" s="790"/>
      <c r="DP127" s="790"/>
      <c r="DQ127" s="790" t="s">
        <v>415</v>
      </c>
      <c r="DR127" s="790"/>
      <c r="DS127" s="790"/>
      <c r="DT127" s="790"/>
      <c r="DU127" s="790"/>
      <c r="DV127" s="796" t="s">
        <v>479</v>
      </c>
      <c r="DW127" s="796"/>
      <c r="DX127" s="796"/>
      <c r="DY127" s="796"/>
      <c r="DZ127" s="797"/>
    </row>
    <row r="128" spans="1:130" s="230" customFormat="1" ht="26.25" customHeight="1" thickBot="1">
      <c r="A128" s="798" t="s">
        <v>497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498</v>
      </c>
      <c r="X128" s="800"/>
      <c r="Y128" s="800"/>
      <c r="Z128" s="801"/>
      <c r="AA128" s="802">
        <v>58699</v>
      </c>
      <c r="AB128" s="803"/>
      <c r="AC128" s="803"/>
      <c r="AD128" s="803"/>
      <c r="AE128" s="804"/>
      <c r="AF128" s="805">
        <v>53358</v>
      </c>
      <c r="AG128" s="803"/>
      <c r="AH128" s="803"/>
      <c r="AI128" s="803"/>
      <c r="AJ128" s="804"/>
      <c r="AK128" s="805">
        <v>53367</v>
      </c>
      <c r="AL128" s="803"/>
      <c r="AM128" s="803"/>
      <c r="AN128" s="803"/>
      <c r="AO128" s="804"/>
      <c r="AP128" s="806"/>
      <c r="AQ128" s="807"/>
      <c r="AR128" s="807"/>
      <c r="AS128" s="807"/>
      <c r="AT128" s="808"/>
      <c r="AU128" s="232"/>
      <c r="AV128" s="232"/>
      <c r="AW128" s="232"/>
      <c r="AX128" s="809" t="s">
        <v>499</v>
      </c>
      <c r="AY128" s="810"/>
      <c r="AZ128" s="810"/>
      <c r="BA128" s="810"/>
      <c r="BB128" s="810"/>
      <c r="BC128" s="810"/>
      <c r="BD128" s="810"/>
      <c r="BE128" s="811"/>
      <c r="BF128" s="786" t="s">
        <v>415</v>
      </c>
      <c r="BG128" s="787"/>
      <c r="BH128" s="787"/>
      <c r="BI128" s="787"/>
      <c r="BJ128" s="787"/>
      <c r="BK128" s="787"/>
      <c r="BL128" s="812"/>
      <c r="BM128" s="786">
        <v>12.84</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500</v>
      </c>
      <c r="CQ128" s="730"/>
      <c r="CR128" s="730"/>
      <c r="CS128" s="730"/>
      <c r="CT128" s="730"/>
      <c r="CU128" s="730"/>
      <c r="CV128" s="730"/>
      <c r="CW128" s="730"/>
      <c r="CX128" s="730"/>
      <c r="CY128" s="730"/>
      <c r="CZ128" s="730"/>
      <c r="DA128" s="730"/>
      <c r="DB128" s="730"/>
      <c r="DC128" s="730"/>
      <c r="DD128" s="730"/>
      <c r="DE128" s="730"/>
      <c r="DF128" s="731"/>
      <c r="DG128" s="792" t="s">
        <v>482</v>
      </c>
      <c r="DH128" s="793"/>
      <c r="DI128" s="793"/>
      <c r="DJ128" s="793"/>
      <c r="DK128" s="793"/>
      <c r="DL128" s="793" t="s">
        <v>415</v>
      </c>
      <c r="DM128" s="793"/>
      <c r="DN128" s="793"/>
      <c r="DO128" s="793"/>
      <c r="DP128" s="793"/>
      <c r="DQ128" s="793" t="s">
        <v>501</v>
      </c>
      <c r="DR128" s="793"/>
      <c r="DS128" s="793"/>
      <c r="DT128" s="793"/>
      <c r="DU128" s="793"/>
      <c r="DV128" s="794" t="s">
        <v>501</v>
      </c>
      <c r="DW128" s="794"/>
      <c r="DX128" s="794"/>
      <c r="DY128" s="794"/>
      <c r="DZ128" s="795"/>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13541824</v>
      </c>
      <c r="AB129" s="780"/>
      <c r="AC129" s="780"/>
      <c r="AD129" s="780"/>
      <c r="AE129" s="781"/>
      <c r="AF129" s="782">
        <v>14567948</v>
      </c>
      <c r="AG129" s="780"/>
      <c r="AH129" s="780"/>
      <c r="AI129" s="780"/>
      <c r="AJ129" s="781"/>
      <c r="AK129" s="782">
        <v>14202450</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249</v>
      </c>
      <c r="BG129" s="771"/>
      <c r="BH129" s="771"/>
      <c r="BI129" s="771"/>
      <c r="BJ129" s="771"/>
      <c r="BK129" s="771"/>
      <c r="BL129" s="772"/>
      <c r="BM129" s="770">
        <v>17.84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1964233</v>
      </c>
      <c r="AB130" s="780"/>
      <c r="AC130" s="780"/>
      <c r="AD130" s="780"/>
      <c r="AE130" s="781"/>
      <c r="AF130" s="782">
        <v>2008178</v>
      </c>
      <c r="AG130" s="780"/>
      <c r="AH130" s="780"/>
      <c r="AI130" s="780"/>
      <c r="AJ130" s="781"/>
      <c r="AK130" s="782">
        <v>2021640</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7.1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11577591</v>
      </c>
      <c r="AB131" s="764"/>
      <c r="AC131" s="764"/>
      <c r="AD131" s="764"/>
      <c r="AE131" s="765"/>
      <c r="AF131" s="766">
        <v>12559770</v>
      </c>
      <c r="AG131" s="764"/>
      <c r="AH131" s="764"/>
      <c r="AI131" s="764"/>
      <c r="AJ131" s="765"/>
      <c r="AK131" s="766">
        <v>12180810</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486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6.771762796</v>
      </c>
      <c r="AB132" s="745"/>
      <c r="AC132" s="745"/>
      <c r="AD132" s="745"/>
      <c r="AE132" s="746"/>
      <c r="AF132" s="747">
        <v>7.485256498</v>
      </c>
      <c r="AG132" s="745"/>
      <c r="AH132" s="745"/>
      <c r="AI132" s="745"/>
      <c r="AJ132" s="746"/>
      <c r="AK132" s="747">
        <v>7.2913541869999996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6.7</v>
      </c>
      <c r="AB133" s="724"/>
      <c r="AC133" s="724"/>
      <c r="AD133" s="724"/>
      <c r="AE133" s="725"/>
      <c r="AF133" s="723">
        <v>6.7</v>
      </c>
      <c r="AG133" s="724"/>
      <c r="AH133" s="724"/>
      <c r="AI133" s="724"/>
      <c r="AJ133" s="725"/>
      <c r="AK133" s="723">
        <v>7.1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VE6FrOGc/4xvdltQ2vwlNYAzob52uguLMEy3VgM5ltPL7skjHJ7KAzvz/oSX1dgtRx3QJmFwtuuNerIbdfRw==" saltValue="2pKR/zZlHAWAz3Prngd46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70" zoomScaleNormal="85" zoomScaleSheetLayoutView="70" workbookViewId="0"/>
  </sheetViews>
  <sheetFormatPr defaultColWidth="0" defaultRowHeight="13.5" customHeight="1" zeroHeight="1"/>
  <cols>
    <col min="1" max="120" width="2.7265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512</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eUCSNxXCQ3mf99VmlaTCFDyKj4HVJdBSomtvcXmSbVDeeEYCL+veTeN4AywmDteWb9s2JzoqfSq2c+I/LVgibA==" saltValue="wBhz8LWZiCMltQNxsrCp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J49" zoomScale="90" zoomScaleNormal="90" zoomScaleSheetLayoutView="55" workbookViewId="0"/>
  </sheetViews>
  <sheetFormatPr defaultColWidth="0" defaultRowHeight="13.5" customHeight="1" zeroHeight="1"/>
  <cols>
    <col min="1" max="116" width="2.632812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4h3ayZGnEIq0IgXZNQ6DjPZHUHXQ6mVESogc98qUyny4do3rSk1OJ7SpFb7lXMPJDL6IVOxP0eCk3VaTrSeLUg==" saltValue="hJLDAJdWTh0TEdHK9b3y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c r="AS1" s="262"/>
      <c r="AT1" s="262"/>
    </row>
    <row r="2" spans="1:46" ht="13">
      <c r="AS2" s="262"/>
      <c r="AT2" s="262"/>
    </row>
    <row r="3" spans="1:46" ht="13">
      <c r="AS3" s="262"/>
      <c r="AT3" s="262"/>
    </row>
    <row r="4" spans="1:46" ht="13">
      <c r="AS4" s="262"/>
      <c r="AT4" s="262"/>
    </row>
    <row r="5" spans="1:46" ht="16.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2967436</v>
      </c>
      <c r="AP9" s="281">
        <v>46025</v>
      </c>
      <c r="AQ9" s="282">
        <v>65316</v>
      </c>
      <c r="AR9" s="283">
        <v>-29.5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422001</v>
      </c>
      <c r="AP10" s="284">
        <v>6545</v>
      </c>
      <c r="AQ10" s="285">
        <v>6075</v>
      </c>
      <c r="AR10" s="286">
        <v>7.7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620</v>
      </c>
      <c r="AP11" s="284">
        <v>10</v>
      </c>
      <c r="AQ11" s="285">
        <v>1232</v>
      </c>
      <c r="AR11" s="286">
        <v>-99.2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18</v>
      </c>
      <c r="AR12" s="286" t="s">
        <v>524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4685</v>
      </c>
      <c r="AP13" s="284">
        <v>73</v>
      </c>
      <c r="AQ13" s="285">
        <v>2791</v>
      </c>
      <c r="AR13" s="286">
        <v>-97.4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89156</v>
      </c>
      <c r="AP14" s="284">
        <v>1383</v>
      </c>
      <c r="AQ14" s="285">
        <v>1364</v>
      </c>
      <c r="AR14" s="286">
        <v>1.4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-163480</v>
      </c>
      <c r="AP15" s="284">
        <v>-2536</v>
      </c>
      <c r="AQ15" s="285">
        <v>-4006</v>
      </c>
      <c r="AR15" s="286">
        <v>-36.700000000000003</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3320418</v>
      </c>
      <c r="AP16" s="284">
        <v>51500</v>
      </c>
      <c r="AQ16" s="285">
        <v>72790</v>
      </c>
      <c r="AR16" s="286">
        <v>-29.2</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4.67</v>
      </c>
      <c r="AP21" s="298">
        <v>6.54</v>
      </c>
      <c r="AQ21" s="299">
        <v>-1.87</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96.6</v>
      </c>
      <c r="AP22" s="303">
        <v>98.3</v>
      </c>
      <c r="AQ22" s="304">
        <v>-1.7</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c r="A27" s="309"/>
      <c r="AO27" s="262"/>
      <c r="AP27" s="262"/>
      <c r="AQ27" s="262"/>
      <c r="AR27" s="262"/>
      <c r="AS27" s="262"/>
      <c r="AT27" s="262"/>
    </row>
    <row r="28" spans="1:46" ht="16.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2463891</v>
      </c>
      <c r="AP32" s="312">
        <v>38215</v>
      </c>
      <c r="AQ32" s="313">
        <v>35011</v>
      </c>
      <c r="AR32" s="314">
        <v>9.1999999999999993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4</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399544</v>
      </c>
      <c r="AP35" s="312">
        <v>6197</v>
      </c>
      <c r="AQ35" s="313">
        <v>8351</v>
      </c>
      <c r="AR35" s="314">
        <v>-25.8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99223</v>
      </c>
      <c r="AP36" s="312">
        <v>1539</v>
      </c>
      <c r="AQ36" s="313">
        <v>1645</v>
      </c>
      <c r="AR36" s="314">
        <v>-6.4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2</v>
      </c>
      <c r="AP37" s="312">
        <v>0</v>
      </c>
      <c r="AQ37" s="313">
        <v>1050</v>
      </c>
      <c r="AR37" s="314">
        <v>-100</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493</v>
      </c>
      <c r="AP38" s="315">
        <v>8</v>
      </c>
      <c r="AQ38" s="316">
        <v>1</v>
      </c>
      <c r="AR38" s="304">
        <v>700</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-53367</v>
      </c>
      <c r="AP39" s="312">
        <v>-828</v>
      </c>
      <c r="AQ39" s="313">
        <v>-5851</v>
      </c>
      <c r="AR39" s="314">
        <v>-85.8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-2021640</v>
      </c>
      <c r="AP40" s="312">
        <v>-31356</v>
      </c>
      <c r="AQ40" s="313">
        <v>-27858</v>
      </c>
      <c r="AR40" s="314">
        <v>12.6</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888146</v>
      </c>
      <c r="AP41" s="312">
        <v>13775</v>
      </c>
      <c r="AQ41" s="313">
        <v>12351</v>
      </c>
      <c r="AR41" s="314">
        <v>11.5</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2116295</v>
      </c>
      <c r="AN51" s="334">
        <v>34016</v>
      </c>
      <c r="AO51" s="335">
        <v>-21.8</v>
      </c>
      <c r="AP51" s="336">
        <v>41934</v>
      </c>
      <c r="AQ51" s="337">
        <v>-12.3</v>
      </c>
      <c r="AR51" s="338">
        <v>-9.5</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1461844</v>
      </c>
      <c r="AN52" s="342">
        <v>23497</v>
      </c>
      <c r="AO52" s="343">
        <v>29.3</v>
      </c>
      <c r="AP52" s="344">
        <v>23352</v>
      </c>
      <c r="AQ52" s="345">
        <v>-9.6999999999999993</v>
      </c>
      <c r="AR52" s="346">
        <v>39</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4837367</v>
      </c>
      <c r="AN53" s="334">
        <v>77225</v>
      </c>
      <c r="AO53" s="335">
        <v>127</v>
      </c>
      <c r="AP53" s="336">
        <v>45588</v>
      </c>
      <c r="AQ53" s="337">
        <v>8.6999999999999993</v>
      </c>
      <c r="AR53" s="338">
        <v>118.3</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986172</v>
      </c>
      <c r="AN54" s="342">
        <v>15743</v>
      </c>
      <c r="AO54" s="343">
        <v>-33</v>
      </c>
      <c r="AP54" s="344">
        <v>24150</v>
      </c>
      <c r="AQ54" s="345">
        <v>3.4</v>
      </c>
      <c r="AR54" s="346">
        <v>-36.4</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6184793</v>
      </c>
      <c r="AN55" s="334">
        <v>98120</v>
      </c>
      <c r="AO55" s="335">
        <v>27.1</v>
      </c>
      <c r="AP55" s="336">
        <v>45483</v>
      </c>
      <c r="AQ55" s="337">
        <v>-0.2</v>
      </c>
      <c r="AR55" s="338">
        <v>27.3</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599246</v>
      </c>
      <c r="AN56" s="342">
        <v>9507</v>
      </c>
      <c r="AO56" s="343">
        <v>-39.6</v>
      </c>
      <c r="AP56" s="344">
        <v>24241</v>
      </c>
      <c r="AQ56" s="345">
        <v>0.4</v>
      </c>
      <c r="AR56" s="346">
        <v>-40</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1868159</v>
      </c>
      <c r="AN57" s="334">
        <v>29327</v>
      </c>
      <c r="AO57" s="335">
        <v>-70.099999999999994</v>
      </c>
      <c r="AP57" s="336">
        <v>45945</v>
      </c>
      <c r="AQ57" s="337">
        <v>1</v>
      </c>
      <c r="AR57" s="338">
        <v>-71.099999999999994</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295912</v>
      </c>
      <c r="AN58" s="342">
        <v>4645</v>
      </c>
      <c r="AO58" s="343">
        <v>-51.1</v>
      </c>
      <c r="AP58" s="344">
        <v>25180</v>
      </c>
      <c r="AQ58" s="345">
        <v>3.9</v>
      </c>
      <c r="AR58" s="346">
        <v>-55</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2966618</v>
      </c>
      <c r="AN59" s="334">
        <v>46013</v>
      </c>
      <c r="AO59" s="335">
        <v>56.9</v>
      </c>
      <c r="AP59" s="336">
        <v>44475</v>
      </c>
      <c r="AQ59" s="337">
        <v>-3.2</v>
      </c>
      <c r="AR59" s="338">
        <v>60.1</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1207847</v>
      </c>
      <c r="AN60" s="342">
        <v>18734</v>
      </c>
      <c r="AO60" s="343">
        <v>303.3</v>
      </c>
      <c r="AP60" s="344">
        <v>24780</v>
      </c>
      <c r="AQ60" s="345">
        <v>-1.6</v>
      </c>
      <c r="AR60" s="346">
        <v>304.89999999999998</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3594646</v>
      </c>
      <c r="AN61" s="349">
        <v>56940</v>
      </c>
      <c r="AO61" s="350">
        <v>23.8</v>
      </c>
      <c r="AP61" s="351">
        <v>44685</v>
      </c>
      <c r="AQ61" s="352">
        <v>-1.2</v>
      </c>
      <c r="AR61" s="338">
        <v>25</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910204</v>
      </c>
      <c r="AN62" s="342">
        <v>14425</v>
      </c>
      <c r="AO62" s="343">
        <v>41.8</v>
      </c>
      <c r="AP62" s="344">
        <v>24341</v>
      </c>
      <c r="AQ62" s="345">
        <v>-0.7</v>
      </c>
      <c r="AR62" s="346">
        <v>42.5</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g+KLXHHtWTqCLpVqhxHNPXNkogCOYStu98VtPnicKYH4Yt8kZkD4L6/+OAD1fnVNSuKUhq+bUmLsx3jEk6uDQ==" saltValue="wNvs7dhK2wK4+9eiInHb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563</v>
      </c>
    </row>
    <row r="121" spans="125:125" ht="13.5" hidden="1" customHeight="1">
      <c r="DU121" s="259"/>
    </row>
  </sheetData>
  <sheetProtection algorithmName="SHA-512" hashValue="HpZbvMaoI0CLpkDQobk90jOOu2LcwJw4KELr3wtMZUgcIaHT2J6kOJ0DMPpNqU5HyR6V/gkl9zj1GZzxyBP6sQ==" saltValue="CJTjb/2N5u79E+R93gPr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564</v>
      </c>
    </row>
  </sheetData>
  <sheetProtection algorithmName="SHA-512" hashValue="R0vsmo58bHSCAY30neIVMC4cePaavmoE9R4Qrt08ros3kLl6kSDsNFV++Ok4ROD5mOCHHQ15t92mtyrD1eQKeA==" saltValue="1iuZcec0x9G6NnfwrcuK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7" zoomScale="85" zoomScaleNormal="85"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39" t="s">
        <v>3</v>
      </c>
      <c r="D47" s="1139"/>
      <c r="E47" s="1140"/>
      <c r="F47" s="11">
        <v>27.91</v>
      </c>
      <c r="G47" s="12">
        <v>27.43</v>
      </c>
      <c r="H47" s="12">
        <v>22.29</v>
      </c>
      <c r="I47" s="12">
        <v>23.75</v>
      </c>
      <c r="J47" s="13">
        <v>28.65</v>
      </c>
    </row>
    <row r="48" spans="2:10" ht="57.75" customHeight="1">
      <c r="B48" s="14"/>
      <c r="C48" s="1141" t="s">
        <v>4</v>
      </c>
      <c r="D48" s="1141"/>
      <c r="E48" s="1142"/>
      <c r="F48" s="15">
        <v>9.24</v>
      </c>
      <c r="G48" s="16">
        <v>5.84</v>
      </c>
      <c r="H48" s="16">
        <v>10.02</v>
      </c>
      <c r="I48" s="16">
        <v>8.83</v>
      </c>
      <c r="J48" s="17">
        <v>9.1199999999999992</v>
      </c>
    </row>
    <row r="49" spans="2:10" ht="57.75" customHeight="1" thickBot="1">
      <c r="B49" s="18"/>
      <c r="C49" s="1143" t="s">
        <v>5</v>
      </c>
      <c r="D49" s="1143"/>
      <c r="E49" s="1144"/>
      <c r="F49" s="19">
        <v>2.44</v>
      </c>
      <c r="G49" s="20" t="s">
        <v>570</v>
      </c>
      <c r="H49" s="20">
        <v>0.26</v>
      </c>
      <c r="I49" s="20">
        <v>2.5499999999999998</v>
      </c>
      <c r="J49" s="21">
        <v>4.3499999999999996</v>
      </c>
    </row>
    <row r="50" spans="2:10" ht="13"/>
  </sheetData>
  <sheetProtection algorithmName="SHA-512" hashValue="mzb+v1zoX+8lv+lxOeoavctAQczGyH2kdWrw63csrBXEkY/z/faeHqo2oqtkGFl5Ps6ird1QtKiBVs7wYilcFQ==" saltValue="GQZQimC9AO7fylc5WyGF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2024-03-14T04:39:16Z</dcterms:created>
  <dcterms:modified xsi:type="dcterms:W3CDTF">2024-03-19T04:31:59Z</dcterms:modified>
  <cp:category/>
</cp:coreProperties>
</file>