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Desktop\"/>
    </mc:Choice>
  </mc:AlternateContent>
  <xr:revisionPtr revIDLastSave="0" documentId="13_ncr:1_{76BA8959-8867-4B4F-A256-B89A8D92FE37}" xr6:coauthVersionLast="47" xr6:coauthVersionMax="47" xr10:uidLastSave="{00000000-0000-0000-0000-000000000000}"/>
  <bookViews>
    <workbookView xWindow="-28920" yWindow="-120" windowWidth="29040" windowHeight="1572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CO35" i="10"/>
  <c r="BW35" i="10"/>
  <c r="BW36" i="10" s="1"/>
  <c r="BW37" i="10" s="1"/>
  <c r="BW38" i="10" s="1"/>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calcChain>
</file>

<file path=xl/sharedStrings.xml><?xml version="1.0" encoding="utf-8"?>
<sst xmlns="http://schemas.openxmlformats.org/spreadsheetml/2006/main" count="1096" uniqueCount="560">
  <si>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</si>
  <si>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</si>
  <si>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</si>
  <si>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</si>
  <si>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</si>
  <si>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</si>
  <si>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</si>
  <si>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</si>
  <si>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</si>
  <si>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</si>
  <si>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</si>
  <si>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</si>
  <si>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</si>
  <si>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</si>
  <si>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</si>
  <si>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</si>
  <si>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</si>
  <si>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</si>
  <si>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</si>
  <si>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</si>
  <si>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</si>
  <si>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</si>
  <si>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</si>
  <si>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</si>
  <si>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</si>
  <si>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</si>
  <si>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</si>
  <si>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</si>
  <si>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</si>
  <si>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</si>
  <si>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</si>
  <si>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</si>
  <si>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</si>
  <si>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</si>
  <si>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</si>
  <si>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</si>
  <si>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</si>
  <si>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</si>
  <si>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</si>
  <si>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</si>
  <si>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</si>
  <si>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</si>
  <si>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</si>
  <si>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</si>
  <si>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</si>
  <si>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</si>
  <si>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</si>
  <si>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</si>
  <si>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</si>
  <si>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</si>
  <si>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</si>
  <si>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</si>
  <si>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</si>
  <si>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</si>
  <si>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</si>
  <si>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</si>
  <si>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</si>
  <si>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</si>
  <si>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</si>
  <si>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</si>
  <si>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</si>
  <si>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</si>
  <si>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</si>
  <si>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</si>
  <si>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</si>
  <si>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</si>
  <si>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</si>
  <si>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</si>
  <si>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</si>
  <si>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</si>
  <si>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</si>
  <si>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</si>
  <si>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</si>
  <si>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</si>
  <si>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</si>
  <si>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</si>
  <si>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</si>
  <si>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</si>
  <si>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</si>
  <si>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</si>
  <si>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</si>
  <si>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</si>
  <si>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</si>
  <si>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</si>
  <si>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</si>
  <si>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</si>
  <si>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</si>
  <si>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</si>
  <si>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</si>
  <si>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</si>
  <si>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</si>
  <si>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</si>
  <si>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</si>
  <si>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</si>
  <si>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</si>
  <si>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</si>
  <si>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</si>
  <si>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</si>
  <si>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</si>
  <si>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</si>
  <si>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</si>
  <si>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</si>
  <si>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</si>
  <si>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</si>
  <si>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</si>
  <si>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</si>
  <si>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</si>
  <si>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</si>
  <si>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</si>
  <si>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</si>
  <si>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</si>
  <si>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</si>
  <si>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</si>
  <si>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</si>
  <si>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</si>
  <si>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</si>
  <si>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</si>
  <si>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</si>
  <si>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</si>
  <si>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</si>
  <si>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</si>
  <si>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</si>
  <si>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</si>
  <si>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</si>
  <si>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</si>
  <si>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</si>
  <si>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</si>
  <si>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</si>
  <si>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</si>
  <si>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</si>
  <si>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</si>
  <si>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</si>
  <si>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</si>
  <si>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</si>
  <si>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</si>
  <si>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</si>
  <si>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</si>
  <si>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</si>
  <si>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</si>
  <si>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</si>
  <si>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</si>
  <si>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</si>
  <si>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</si>
  <si>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</si>
  <si>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</si>
  <si>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</si>
  <si>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</si>
  <si>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</si>
  <si>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</si>
  <si>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</si>
  <si>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</si>
  <si>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</si>
  <si>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</si>
  <si>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</si>
  <si>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</si>
  <si>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</si>
  <si>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</si>
  <si>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</si>
  <si>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</si>
  <si>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</si>
  <si>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</si>
  <si>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</si>
  <si>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</si>
  <si>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</si>
  <si>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</si>
  <si>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</si>
  <si>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</si>
  <si>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</si>
  <si>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</si>
  <si>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</si>
  <si>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</si>
  <si>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</si>
  <si>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</si>
  <si>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</si>
  <si>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</si>
  <si>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</si>
  <si>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</si>
  <si>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</si>
  <si>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</si>
  <si>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</si>
  <si>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</si>
  <si>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</si>
  <si>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</si>
  <si>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</si>
  <si>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</si>
  <si>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</si>
  <si>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</si>
  <si>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</si>
  <si>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</si>
  <si>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</si>
  <si>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</si>
  <si>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</si>
  <si>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</si>
  <si>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</si>
  <si>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</si>
  <si>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</si>
  <si>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</si>
  <si>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</si>
  <si>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</si>
  <si>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</si>
  <si>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</si>
  <si>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</si>
  <si>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</si>
  <si>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熊本県合志市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</si>
  <si>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</si>
  <si>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</si>
  <si>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</si>
  <si>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</si>
  <si>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</si>
  <si>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</si>
  <si>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</si>
  <si>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</si>
  <si>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</si>
  <si>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</si>
  <si>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</si>
  <si>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</si>
  <si>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</si>
  <si>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</si>
  <si>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</si>
  <si>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</si>
  <si>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</si>
  <si>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</si>
  <si>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</si>
  <si>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</si>
  <si>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</si>
  <si>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</si>
  <si>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</si>
  <si>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</si>
  <si>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</si>
  <si>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</si>
  <si>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</si>
  <si>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</si>
  <si>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</si>
  <si>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</si>
  <si>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</si>
  <si>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</si>
  <si>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</si>
  <si>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</si>
  <si>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</si>
  <si>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</si>
  <si>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</si>
  <si>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</si>
  <si>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</si>
  <si>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</si>
  <si>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</si>
  <si>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</si>
  <si>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</si>
  <si>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</si>
  <si>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</si>
  <si>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</si>
  <si>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</si>
  <si>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</si>
  <si>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</si>
  <si>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</si>
  <si>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</si>
  <si>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</si>
  <si>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</si>
  <si>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</si>
  <si>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</si>
  <si>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</si>
  <si>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</si>
  <si>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</si>
  <si>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</si>
  <si>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</si>
  <si>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</si>
  <si>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</si>
  <si>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</si>
  <si>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</si>
  <si>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</si>
  <si>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</si>
  <si>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</si>
  <si>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</si>
  <si>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</si>
  <si>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</si>
  <si>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</si>
  <si>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</si>
  <si>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</si>
  <si>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</si>
  <si>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</si>
  <si>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</si>
  <si>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</si>
  <si>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</si>
  <si>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</si>
  <si>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</si>
  <si>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</si>
  <si>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</si>
  <si>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</si>
  <si>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</si>
  <si>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</si>
  <si>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</si>
  <si>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</si>
  <si>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</si>
  <si>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</si>
  <si>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</si>
  <si>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</si>
  <si>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</si>
  <si>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</si>
  <si>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</si>
  <si>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</si>
  <si>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</si>
  <si>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</si>
  <si>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</si>
  <si>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</si>
  <si>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</si>
  <si>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</si>
  <si>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</si>
  <si>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</si>
  <si>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</si>
  <si>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</si>
  <si>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</si>
  <si>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</si>
  <si>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</si>
  <si>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</si>
  <si>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</si>
  <si>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</si>
  <si>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</si>
  <si>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</si>
  <si>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</si>
  <si>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</si>
  <si>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</si>
  <si>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</si>
  <si>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</si>
  <si>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</si>
  <si>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</si>
  <si>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</si>
  <si>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</si>
  <si>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</si>
  <si>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</si>
  <si>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</si>
  <si>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</si>
  <si>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</si>
  <si>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</si>
  <si>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</si>
  <si>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</si>
  <si>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</si>
  <si>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</si>
  <si>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</si>
  <si>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</si>
  <si>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</si>
  <si>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</si>
  <si>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</si>
  <si>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</si>
  <si>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</si>
  <si>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</si>
  <si>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</si>
  <si>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</si>
  <si>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</si>
  <si>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</si>
  <si>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</si>
  <si>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</si>
  <si>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</si>
  <si>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</si>
  <si>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</si>
  <si>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</si>
  <si>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熊本県合志市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</si>
  <si>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</si>
  <si>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</si>
  <si>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</si>
  <si>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</si>
  <si>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</si>
  <si>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</si>
  <si>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</si>
  <si>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</si>
  <si>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</si>
  <si>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</si>
  <si>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</si>
  <si>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</si>
  <si>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</si>
  <si>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</si>
  <si>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</si>
  <si>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</si>
  <si>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</si>
  <si>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</si>
  <si>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</si>
  <si>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</si>
  <si>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</si>
  <si>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</si>
  <si>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</si>
  <si>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</si>
  <si>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</si>
  <si>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</si>
  <si>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</si>
  <si>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</si>
  <si>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</si>
  <si>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</si>
  <si>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</si>
  <si>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</si>
  <si>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</si>
  <si>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</si>
  <si>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</si>
  <si>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</si>
  <si>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</si>
  <si>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</si>
  <si>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</si>
  <si>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</si>
  <si>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</si>
  <si>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</si>
  <si>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</si>
  <si>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</si>
  <si>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</si>
  <si>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</si>
  <si>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</si>
  <si>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</si>
  <si>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</si>
  <si>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</si>
  <si>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</si>
  <si>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</si>
  <si>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</si>
  <si>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</si>
  <si>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</si>
  <si>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</si>
  <si>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</si>
  <si>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</si>
  <si>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</si>
  <si>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</si>
  <si>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</si>
  <si>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</si>
  <si>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</si>
  <si>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</si>
  <si>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</si>
  <si>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</si>
  <si>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</si>
  <si>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</si>
  <si>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</si>
  <si>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</si>
  <si>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</si>
  <si>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</si>
  <si>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</si>
  <si>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</si>
  <si>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</si>
  <si>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</si>
  <si>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</si>
  <si>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</si>
  <si>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</si>
  <si>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</si>
  <si>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</si>
  <si>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</si>
  <si>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</si>
  <si>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</si>
  <si>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</si>
  <si>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</si>
  <si>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</si>
  <si>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</si>
  <si>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</si>
  <si>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</si>
  <si>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</si>
  <si>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</si>
  <si>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</si>
  <si>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</si>
  <si>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</si>
  <si>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</si>
  <si>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</si>
  <si>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</si>
  <si>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</si>
  <si>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</si>
  <si>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</si>
  <si>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</si>
  <si>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</si>
  <si>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</si>
  <si>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</si>
  <si>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</si>
  <si>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</si>
  <si>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</si>
  <si>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</si>
  <si>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</si>
  <si>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</si>
  <si>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</si>
  <si>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</si>
  <si>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</si>
  <si>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</si>
  <si>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</si>
  <si>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</si>
  <si>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</si>
  <si>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</si>
  <si>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</si>
  <si>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</si>
  <si>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</si>
  <si>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</si>
  <si>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</si>
  <si>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</si>
  <si>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</si>
  <si>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</si>
  <si>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</si>
  <si>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</si>
  <si>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</si>
  <si>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</si>
  <si>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</si>
  <si>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</si>
  <si>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</si>
  <si>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</si>
  <si>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</si>
  <si>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</si>
  <si>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</si>
  <si>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</si>
  <si>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</si>
  <si>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</si>
  <si>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</si>
  <si>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</si>
  <si>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</si>
  <si>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</si>
  <si>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</si>
  <si>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</si>
  <si>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</si>
  <si>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</si>
  <si>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</si>
  <si>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</si>
  <si>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</si>
  <si>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</si>
  <si>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</si>
  <si>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</si>
  <si>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</si>
  <si>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</si>
  <si>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</si>
  <si>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</si>
  <si>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</si>
  <si>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</si>
  <si>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</si>
  <si>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</si>
  <si>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</si>
  <si>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</si>
  <si>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</si>
  <si>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</si>
  <si>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</si>
  <si>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</si>
  <si>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</si>
  <si>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</si>
  <si>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</si>
  <si>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</si>
  <si>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</si>
  <si>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</si>
  <si>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</si>
  <si>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</si>
  <si>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</si>
  <si>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</si>
  <si>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</si>
  <si>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工業用水道事業会計</t>
  </si>
  <si>
    <t>水道事業会計</t>
  </si>
  <si>
    <t>介護保険特別会計</t>
  </si>
  <si>
    <t>国民健康保険特別会計</t>
  </si>
  <si>
    <t>後期高齢者医療特別会計</t>
  </si>
  <si>
    <t>用地先行取得事業特別会計</t>
  </si>
  <si>
    <t>その他会計（赤字）</t>
  </si>
  <si>
    <t>その他会計（黒字）</t>
  </si>
  <si>
    <t>R02</t>
    <phoneticPr fontId="5"/>
  </si>
  <si>
    <t>R03</t>
    <phoneticPr fontId="5"/>
  </si>
  <si>
    <t>R04</t>
    <phoneticPr fontId="5"/>
  </si>
  <si>
    <t>R05</t>
    <phoneticPr fontId="5"/>
  </si>
  <si>
    <t>R06</t>
    <phoneticPr fontId="5"/>
  </si>
  <si>
    <t>(公共施設整備基金(R06年度末現在))</t>
    <phoneticPr fontId="5"/>
  </si>
  <si>
    <t>(地域福祉基金(R06年度末現在))</t>
    <phoneticPr fontId="5"/>
  </si>
  <si>
    <t>(小中学校教育整備基金(R06年度末現在))</t>
    <phoneticPr fontId="5"/>
  </si>
  <si>
    <t>(平成28年熊本地震復興基金(R06年度末現在))</t>
    <phoneticPr fontId="5"/>
  </si>
  <si>
    <t>(ふるさと創生基金(R06年度末現在))</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</si>
  <si>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</si>
  <si>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</si>
  <si>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菊池養生園保健組合</t>
    <rPh sb="0" eb="2">
      <t>キクチ</t>
    </rPh>
    <rPh sb="2" eb="4">
      <t>ヨウジョウ</t>
    </rPh>
    <rPh sb="4" eb="5">
      <t>エン</t>
    </rPh>
    <rPh sb="5" eb="7">
      <t>ホケン</t>
    </rPh>
    <rPh sb="7" eb="9">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</si>
  <si>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</si>
  <si>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</si>
  <si>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</si>
  <si>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特別会計（交通災害共済事業）分を含む</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</si>
</sst>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CE0-40C6-BFAA-C75EC6922D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98120</c:v>
                </c:pt>
                <c:pt idx="1">
                  <c:v>29327</c:v>
                </c:pt>
                <c:pt idx="2">
                  <c:v>46013</c:v>
                </c:pt>
                <c:pt idx="3">
                  <c:v>44753</c:v>
                </c:pt>
                <c:pt idx="4">
                  <c:v>42164</c:v>
                </c:pt>
              </c:numCache>
            </c:numRef>
          </c:val>
          <c:smooth val="0"/>
          <c:extLst>
            <c:ext xmlns:c16="http://schemas.microsoft.com/office/drawing/2014/chart" uri="{C3380CC4-5D6E-409C-BE32-E72D297353CC}">
              <c16:uniqueId val="{00000001-3CE0-40C6-BFAA-C75EC6922D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10.02</c:v>
                </c:pt>
                <c:pt idx="1">
                  <c:v>8.83</c:v>
                </c:pt>
                <c:pt idx="2">
                  <c:v>9.1199999999999992</c:v>
                </c:pt>
                <c:pt idx="3">
                  <c:v>9.65</c:v>
                </c:pt>
                <c:pt idx="4">
                  <c:v>7.43</c:v>
                </c:pt>
              </c:numCache>
            </c:numRef>
          </c:val>
          <c:extLst>
            <c:ext xmlns:c16="http://schemas.microsoft.com/office/drawing/2014/chart" uri="{C3380CC4-5D6E-409C-BE32-E72D297353CC}">
              <c16:uniqueId val="{00000000-AF66-45F4-975B-DE2D6B8E6F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22.29</c:v>
                </c:pt>
                <c:pt idx="1">
                  <c:v>23.75</c:v>
                </c:pt>
                <c:pt idx="2">
                  <c:v>28.65</c:v>
                </c:pt>
                <c:pt idx="3">
                  <c:v>29.13</c:v>
                </c:pt>
                <c:pt idx="4">
                  <c:v>31.64</c:v>
                </c:pt>
              </c:numCache>
            </c:numRef>
          </c:val>
          <c:extLst>
            <c:ext xmlns:c16="http://schemas.microsoft.com/office/drawing/2014/chart" uri="{C3380CC4-5D6E-409C-BE32-E72D297353CC}">
              <c16:uniqueId val="{00000001-AF66-45F4-975B-DE2D6B8E6F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0.26</c:v>
                </c:pt>
                <c:pt idx="1">
                  <c:v>2.5499999999999998</c:v>
                </c:pt>
                <c:pt idx="2">
                  <c:v>4.3499999999999996</c:v>
                </c:pt>
                <c:pt idx="3">
                  <c:v>2.46</c:v>
                </c:pt>
                <c:pt idx="4">
                  <c:v>1.77</c:v>
                </c:pt>
              </c:numCache>
            </c:numRef>
          </c:val>
          <c:smooth val="0"/>
          <c:extLst>
            <c:ext xmlns:c16="http://schemas.microsoft.com/office/drawing/2014/chart" uri="{C3380CC4-5D6E-409C-BE32-E72D297353CC}">
              <c16:uniqueId val="{00000002-AF66-45F4-975B-DE2D6B8E6F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c:v>
                </c:pt>
                <c:pt idx="4">
                  <c:v>#N/A</c:v>
                </c:pt>
                <c:pt idx="5">
                  <c:v>0.06</c:v>
                </c:pt>
                <c:pt idx="6">
                  <c:v>#N/A</c:v>
                </c:pt>
                <c:pt idx="7">
                  <c:v>0</c:v>
                </c:pt>
                <c:pt idx="8">
                  <c:v>#N/A</c:v>
                </c:pt>
                <c:pt idx="9">
                  <c:v>0</c:v>
                </c:pt>
              </c:numCache>
            </c:numRef>
          </c:val>
          <c:extLst>
            <c:ext xmlns:c16="http://schemas.microsoft.com/office/drawing/2014/chart" uri="{C3380CC4-5D6E-409C-BE32-E72D297353CC}">
              <c16:uniqueId val="{00000000-B2A8-4600-884D-995984B583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A8-4600-884D-995984B583F8}"/>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B2A8-4600-884D-995984B583F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0.09</c:v>
                </c:pt>
                <c:pt idx="4">
                  <c:v>#N/A</c:v>
                </c:pt>
                <c:pt idx="5">
                  <c:v>0.03</c:v>
                </c:pt>
                <c:pt idx="6">
                  <c:v>#N/A</c:v>
                </c:pt>
                <c:pt idx="7">
                  <c:v>0.03</c:v>
                </c:pt>
                <c:pt idx="8">
                  <c:v>#N/A</c:v>
                </c:pt>
                <c:pt idx="9">
                  <c:v>0.03</c:v>
                </c:pt>
              </c:numCache>
            </c:numRef>
          </c:val>
          <c:extLst>
            <c:ext xmlns:c16="http://schemas.microsoft.com/office/drawing/2014/chart" uri="{C3380CC4-5D6E-409C-BE32-E72D297353CC}">
              <c16:uniqueId val="{00000003-B2A8-4600-884D-995984B583F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0.46</c:v>
                </c:pt>
                <c:pt idx="2">
                  <c:v>#N/A</c:v>
                </c:pt>
                <c:pt idx="3">
                  <c:v>0.32</c:v>
                </c:pt>
                <c:pt idx="4">
                  <c:v>#N/A</c:v>
                </c:pt>
                <c:pt idx="5">
                  <c:v>0.38</c:v>
                </c:pt>
                <c:pt idx="6">
                  <c:v>#N/A</c:v>
                </c:pt>
                <c:pt idx="7">
                  <c:v>0.25</c:v>
                </c:pt>
                <c:pt idx="8">
                  <c:v>#N/A</c:v>
                </c:pt>
                <c:pt idx="9">
                  <c:v>0.32</c:v>
                </c:pt>
              </c:numCache>
            </c:numRef>
          </c:val>
          <c:extLst>
            <c:ext xmlns:c16="http://schemas.microsoft.com/office/drawing/2014/chart" uri="{C3380CC4-5D6E-409C-BE32-E72D297353CC}">
              <c16:uniqueId val="{00000004-B2A8-4600-884D-995984B583F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1.78</c:v>
                </c:pt>
                <c:pt idx="4">
                  <c:v>#N/A</c:v>
                </c:pt>
                <c:pt idx="5">
                  <c:v>0.77</c:v>
                </c:pt>
                <c:pt idx="6">
                  <c:v>#N/A</c:v>
                </c:pt>
                <c:pt idx="7">
                  <c:v>1.03</c:v>
                </c:pt>
                <c:pt idx="8">
                  <c:v>#N/A</c:v>
                </c:pt>
                <c:pt idx="9">
                  <c:v>0.91</c:v>
                </c:pt>
              </c:numCache>
            </c:numRef>
          </c:val>
          <c:extLst>
            <c:ext xmlns:c16="http://schemas.microsoft.com/office/drawing/2014/chart" uri="{C3380CC4-5D6E-409C-BE32-E72D297353CC}">
              <c16:uniqueId val="{00000005-B2A8-4600-884D-995984B583F8}"/>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12.36</c:v>
                </c:pt>
                <c:pt idx="2">
                  <c:v>#N/A</c:v>
                </c:pt>
                <c:pt idx="3">
                  <c:v>10.77</c:v>
                </c:pt>
                <c:pt idx="4">
                  <c:v>#N/A</c:v>
                </c:pt>
                <c:pt idx="5">
                  <c:v>8.1</c:v>
                </c:pt>
                <c:pt idx="6">
                  <c:v>#N/A</c:v>
                </c:pt>
                <c:pt idx="7">
                  <c:v>5.68</c:v>
                </c:pt>
                <c:pt idx="8">
                  <c:v>#N/A</c:v>
                </c:pt>
                <c:pt idx="9">
                  <c:v>3.83</c:v>
                </c:pt>
              </c:numCache>
            </c:numRef>
          </c:val>
          <c:extLst>
            <c:ext xmlns:c16="http://schemas.microsoft.com/office/drawing/2014/chart" uri="{C3380CC4-5D6E-409C-BE32-E72D297353CC}">
              <c16:uniqueId val="{00000006-B2A8-4600-884D-995984B583F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3.89</c:v>
                </c:pt>
                <c:pt idx="2">
                  <c:v>#N/A</c:v>
                </c:pt>
                <c:pt idx="3">
                  <c:v>3.76</c:v>
                </c:pt>
                <c:pt idx="4">
                  <c:v>#N/A</c:v>
                </c:pt>
                <c:pt idx="5">
                  <c:v>3.98</c:v>
                </c:pt>
                <c:pt idx="6">
                  <c:v>#N/A</c:v>
                </c:pt>
                <c:pt idx="7">
                  <c:v>3.92</c:v>
                </c:pt>
                <c:pt idx="8">
                  <c:v>#N/A</c:v>
                </c:pt>
                <c:pt idx="9">
                  <c:v>3.89</c:v>
                </c:pt>
              </c:numCache>
            </c:numRef>
          </c:val>
          <c:extLst>
            <c:ext xmlns:c16="http://schemas.microsoft.com/office/drawing/2014/chart" uri="{C3380CC4-5D6E-409C-BE32-E72D297353CC}">
              <c16:uniqueId val="{00000007-B2A8-4600-884D-995984B583F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5.19</c:v>
                </c:pt>
                <c:pt idx="2">
                  <c:v>#N/A</c:v>
                </c:pt>
                <c:pt idx="3">
                  <c:v>4.3899999999999997</c:v>
                </c:pt>
                <c:pt idx="4">
                  <c:v>#N/A</c:v>
                </c:pt>
                <c:pt idx="5">
                  <c:v>6.27</c:v>
                </c:pt>
                <c:pt idx="6">
                  <c:v>#N/A</c:v>
                </c:pt>
                <c:pt idx="7">
                  <c:v>6.41</c:v>
                </c:pt>
                <c:pt idx="8">
                  <c:v>#N/A</c:v>
                </c:pt>
                <c:pt idx="9">
                  <c:v>6.33</c:v>
                </c:pt>
              </c:numCache>
            </c:numRef>
          </c:val>
          <c:extLst>
            <c:ext xmlns:c16="http://schemas.microsoft.com/office/drawing/2014/chart" uri="{C3380CC4-5D6E-409C-BE32-E72D297353CC}">
              <c16:uniqueId val="{00000008-B2A8-4600-884D-995984B583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10.01</c:v>
                </c:pt>
                <c:pt idx="2">
                  <c:v>#N/A</c:v>
                </c:pt>
                <c:pt idx="3">
                  <c:v>8.82</c:v>
                </c:pt>
                <c:pt idx="4">
                  <c:v>#N/A</c:v>
                </c:pt>
                <c:pt idx="5">
                  <c:v>9.11</c:v>
                </c:pt>
                <c:pt idx="6">
                  <c:v>#N/A</c:v>
                </c:pt>
                <c:pt idx="7">
                  <c:v>9.64</c:v>
                </c:pt>
                <c:pt idx="8">
                  <c:v>#N/A</c:v>
                </c:pt>
                <c:pt idx="9">
                  <c:v>7.42</c:v>
                </c:pt>
              </c:numCache>
            </c:numRef>
          </c:val>
          <c:extLst>
            <c:ext xmlns:c16="http://schemas.microsoft.com/office/drawing/2014/chart" uri="{C3380CC4-5D6E-409C-BE32-E72D297353CC}">
              <c16:uniqueId val="{00000009-B2A8-4600-884D-995984B583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2024</c:v>
                </c:pt>
                <c:pt idx="5">
                  <c:v>2061</c:v>
                </c:pt>
                <c:pt idx="8">
                  <c:v>2075</c:v>
                </c:pt>
                <c:pt idx="11">
                  <c:v>1939</c:v>
                </c:pt>
                <c:pt idx="14">
                  <c:v>2012</c:v>
                </c:pt>
              </c:numCache>
            </c:numRef>
          </c:val>
          <c:extLst>
            <c:ext xmlns:c16="http://schemas.microsoft.com/office/drawing/2014/chart" uri="{C3380CC4-5D6E-409C-BE32-E72D297353CC}">
              <c16:uniqueId val="{00000000-6055-4699-A9C0-F566A71F12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3</c:v>
                </c:pt>
              </c:numCache>
            </c:numRef>
          </c:val>
          <c:extLst>
            <c:ext xmlns:c16="http://schemas.microsoft.com/office/drawing/2014/chart" uri="{C3380CC4-5D6E-409C-BE32-E72D297353CC}">
              <c16:uniqueId val="{00000001-6055-4699-A9C0-F566A71F12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c:v>
                </c:pt>
                <c:pt idx="3">
                  <c:v>65</c:v>
                </c:pt>
                <c:pt idx="6">
                  <c:v>0</c:v>
                </c:pt>
                <c:pt idx="9">
                  <c:v>0</c:v>
                </c:pt>
                <c:pt idx="12">
                  <c:v>0</c:v>
                </c:pt>
              </c:numCache>
            </c:numRef>
          </c:val>
          <c:extLst>
            <c:ext xmlns:c16="http://schemas.microsoft.com/office/drawing/2014/chart" uri="{C3380CC4-5D6E-409C-BE32-E72D297353CC}">
              <c16:uniqueId val="{00000002-6055-4699-A9C0-F566A71F12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103</c:v>
                </c:pt>
                <c:pt idx="6">
                  <c:v>99</c:v>
                </c:pt>
                <c:pt idx="9">
                  <c:v>193</c:v>
                </c:pt>
                <c:pt idx="12">
                  <c:v>253</c:v>
                </c:pt>
              </c:numCache>
            </c:numRef>
          </c:val>
          <c:extLst>
            <c:ext xmlns:c16="http://schemas.microsoft.com/office/drawing/2014/chart" uri="{C3380CC4-5D6E-409C-BE32-E72D297353CC}">
              <c16:uniqueId val="{00000003-6055-4699-A9C0-F566A71F12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477</c:v>
                </c:pt>
                <c:pt idx="3">
                  <c:v>479</c:v>
                </c:pt>
                <c:pt idx="6">
                  <c:v>400</c:v>
                </c:pt>
                <c:pt idx="9">
                  <c:v>371</c:v>
                </c:pt>
                <c:pt idx="12">
                  <c:v>346</c:v>
                </c:pt>
              </c:numCache>
            </c:numRef>
          </c:val>
          <c:extLst>
            <c:ext xmlns:c16="http://schemas.microsoft.com/office/drawing/2014/chart" uri="{C3380CC4-5D6E-409C-BE32-E72D297353CC}">
              <c16:uniqueId val="{00000004-6055-4699-A9C0-F566A71F12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55-4699-A9C0-F566A71F12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55-4699-A9C0-F566A71F12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2204</c:v>
                </c:pt>
                <c:pt idx="3">
                  <c:v>2354</c:v>
                </c:pt>
                <c:pt idx="6">
                  <c:v>2464</c:v>
                </c:pt>
                <c:pt idx="9">
                  <c:v>2186</c:v>
                </c:pt>
                <c:pt idx="12">
                  <c:v>2205</c:v>
                </c:pt>
              </c:numCache>
            </c:numRef>
          </c:val>
          <c:extLst>
            <c:ext xmlns:c16="http://schemas.microsoft.com/office/drawing/2014/chart" uri="{C3380CC4-5D6E-409C-BE32-E72D297353CC}">
              <c16:uniqueId val="{00000007-6055-4699-A9C0-F566A71F12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783</c:v>
                </c:pt>
                <c:pt idx="2">
                  <c:v>#N/A</c:v>
                </c:pt>
                <c:pt idx="3">
                  <c:v>#N/A</c:v>
                </c:pt>
                <c:pt idx="4">
                  <c:v>941</c:v>
                </c:pt>
                <c:pt idx="5">
                  <c:v>#N/A</c:v>
                </c:pt>
                <c:pt idx="6">
                  <c:v>#N/A</c:v>
                </c:pt>
                <c:pt idx="7">
                  <c:v>888</c:v>
                </c:pt>
                <c:pt idx="8">
                  <c:v>#N/A</c:v>
                </c:pt>
                <c:pt idx="9">
                  <c:v>#N/A</c:v>
                </c:pt>
                <c:pt idx="10">
                  <c:v>811</c:v>
                </c:pt>
                <c:pt idx="11">
                  <c:v>#N/A</c:v>
                </c:pt>
                <c:pt idx="12">
                  <c:v>#N/A</c:v>
                </c:pt>
                <c:pt idx="13">
                  <c:v>795</c:v>
                </c:pt>
                <c:pt idx="14">
                  <c:v>#N/A</c:v>
                </c:pt>
              </c:numCache>
            </c:numRef>
          </c:val>
          <c:smooth val="0"/>
          <c:extLst>
            <c:ext xmlns:c16="http://schemas.microsoft.com/office/drawing/2014/chart" uri="{C3380CC4-5D6E-409C-BE32-E72D297353CC}">
              <c16:uniqueId val="{00000008-6055-4699-A9C0-F566A71F12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23861</c:v>
                </c:pt>
                <c:pt idx="5">
                  <c:v>23262</c:v>
                </c:pt>
                <c:pt idx="8">
                  <c:v>22379</c:v>
                </c:pt>
                <c:pt idx="11">
                  <c:v>20877</c:v>
                </c:pt>
                <c:pt idx="14">
                  <c:v>20695</c:v>
                </c:pt>
              </c:numCache>
            </c:numRef>
          </c:val>
          <c:extLst>
            <c:ext xmlns:c16="http://schemas.microsoft.com/office/drawing/2014/chart" uri="{C3380CC4-5D6E-409C-BE32-E72D297353CC}">
              <c16:uniqueId val="{00000000-CC1C-41C9-A495-AC5111990A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417</c:v>
                </c:pt>
                <c:pt idx="5">
                  <c:v>328</c:v>
                </c:pt>
                <c:pt idx="8">
                  <c:v>247</c:v>
                </c:pt>
                <c:pt idx="11">
                  <c:v>177</c:v>
                </c:pt>
                <c:pt idx="14">
                  <c:v>128</c:v>
                </c:pt>
              </c:numCache>
            </c:numRef>
          </c:val>
          <c:extLst>
            <c:ext xmlns:c16="http://schemas.microsoft.com/office/drawing/2014/chart" uri="{C3380CC4-5D6E-409C-BE32-E72D297353CC}">
              <c16:uniqueId val="{00000001-CC1C-41C9-A495-AC5111990A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7881</c:v>
                </c:pt>
                <c:pt idx="5">
                  <c:v>8750</c:v>
                </c:pt>
                <c:pt idx="8">
                  <c:v>9715</c:v>
                </c:pt>
                <c:pt idx="11">
                  <c:v>9153</c:v>
                </c:pt>
                <c:pt idx="14">
                  <c:v>10060</c:v>
                </c:pt>
              </c:numCache>
            </c:numRef>
          </c:val>
          <c:extLst>
            <c:ext xmlns:c16="http://schemas.microsoft.com/office/drawing/2014/chart" uri="{C3380CC4-5D6E-409C-BE32-E72D297353CC}">
              <c16:uniqueId val="{00000002-CC1C-41C9-A495-AC5111990A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1C-41C9-A495-AC5111990A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1C-41C9-A495-AC5111990A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1C-41C9-A495-AC5111990A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1C-41C9-A495-AC5111990A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3706</c:v>
                </c:pt>
                <c:pt idx="3">
                  <c:v>4409</c:v>
                </c:pt>
                <c:pt idx="6">
                  <c:v>4378</c:v>
                </c:pt>
                <c:pt idx="9">
                  <c:v>4434</c:v>
                </c:pt>
                <c:pt idx="12">
                  <c:v>4380</c:v>
                </c:pt>
              </c:numCache>
            </c:numRef>
          </c:val>
          <c:extLst>
            <c:ext xmlns:c16="http://schemas.microsoft.com/office/drawing/2014/chart" uri="{C3380CC4-5D6E-409C-BE32-E72D297353CC}">
              <c16:uniqueId val="{00000007-CC1C-41C9-A495-AC5111990A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4968</c:v>
                </c:pt>
                <c:pt idx="3">
                  <c:v>5095</c:v>
                </c:pt>
                <c:pt idx="6">
                  <c:v>4935</c:v>
                </c:pt>
                <c:pt idx="9">
                  <c:v>4155</c:v>
                </c:pt>
                <c:pt idx="12">
                  <c:v>4526</c:v>
                </c:pt>
              </c:numCache>
            </c:numRef>
          </c:val>
          <c:extLst>
            <c:ext xmlns:c16="http://schemas.microsoft.com/office/drawing/2014/chart" uri="{C3380CC4-5D6E-409C-BE32-E72D297353CC}">
              <c16:uniqueId val="{00000008-CC1C-41C9-A495-AC5111990A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65</c:v>
                </c:pt>
                <c:pt idx="3">
                  <c:v>0</c:v>
                </c:pt>
                <c:pt idx="6">
                  <c:v>0</c:v>
                </c:pt>
                <c:pt idx="9">
                  <c:v>0</c:v>
                </c:pt>
                <c:pt idx="12">
                  <c:v>0</c:v>
                </c:pt>
              </c:numCache>
            </c:numRef>
          </c:val>
          <c:extLst>
            <c:ext xmlns:c16="http://schemas.microsoft.com/office/drawing/2014/chart" uri="{C3380CC4-5D6E-409C-BE32-E72D297353CC}">
              <c16:uniqueId val="{00000009-CC1C-41C9-A495-AC5111990A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23105</c:v>
                </c:pt>
                <c:pt idx="3">
                  <c:v>22061</c:v>
                </c:pt>
                <c:pt idx="6">
                  <c:v>20960</c:v>
                </c:pt>
                <c:pt idx="9">
                  <c:v>20078</c:v>
                </c:pt>
                <c:pt idx="12">
                  <c:v>19236</c:v>
                </c:pt>
              </c:numCache>
            </c:numRef>
          </c:val>
          <c:extLst>
            <c:ext xmlns:c16="http://schemas.microsoft.com/office/drawing/2014/chart" uri="{C3380CC4-5D6E-409C-BE32-E72D297353CC}">
              <c16:uniqueId val="{0000000A-CC1C-41C9-A495-AC5111990A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1C-41C9-A495-AC5111990A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4069</c:v>
                </c:pt>
                <c:pt idx="1">
                  <c:v>4303</c:v>
                </c:pt>
                <c:pt idx="2">
                  <c:v>4860</c:v>
                </c:pt>
              </c:numCache>
            </c:numRef>
          </c:val>
          <c:extLst>
            <c:ext xmlns:c16="http://schemas.microsoft.com/office/drawing/2014/chart" uri="{C3380CC4-5D6E-409C-BE32-E72D297353CC}">
              <c16:uniqueId val="{00000000-7284-4F53-86E1-84F5221632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790</c:v>
                </c:pt>
                <c:pt idx="1">
                  <c:v>612</c:v>
                </c:pt>
                <c:pt idx="2">
                  <c:v>632</c:v>
                </c:pt>
              </c:numCache>
            </c:numRef>
          </c:val>
          <c:extLst>
            <c:ext xmlns:c16="http://schemas.microsoft.com/office/drawing/2014/chart" uri="{C3380CC4-5D6E-409C-BE32-E72D297353CC}">
              <c16:uniqueId val="{00000001-7284-4F53-86E1-84F5221632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3428</c:v>
                </c:pt>
                <c:pt idx="1">
                  <c:v>3087</c:v>
                </c:pt>
                <c:pt idx="2">
                  <c:v>3673</c:v>
                </c:pt>
              </c:numCache>
            </c:numRef>
          </c:val>
          <c:extLst>
            <c:ext xmlns:c16="http://schemas.microsoft.com/office/drawing/2014/chart" uri="{C3380CC4-5D6E-409C-BE32-E72D297353CC}">
              <c16:uniqueId val="{00000002-7284-4F53-86E1-84F5221632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今年度の</a:t>
          </a:r>
          <a:r>
            <a:rPr kumimoji="1" lang="ja-JP" altLang="en-US" sz="1100">
              <a:solidFill>
                <a:schemeClr val="dk1"/>
              </a:solidFill>
              <a:effectLst/>
              <a:latin typeface="+mn-lt"/>
              <a:ea typeface="+mn-ea"/>
              <a:cs typeface="+mn-cs"/>
            </a:rPr>
            <a:t>増の要因は、</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年度の合志楓の森小・中学校の建設に係る元金の償還が始まったことが主な要因となっている。</a:t>
          </a:r>
          <a:r>
            <a:rPr kumimoji="1" lang="ja-JP" altLang="ja-JP" sz="1100">
              <a:solidFill>
                <a:schemeClr val="dk1"/>
              </a:solidFill>
              <a:effectLst/>
              <a:latin typeface="+mn-lt"/>
              <a:ea typeface="+mn-ea"/>
              <a:cs typeface="+mn-cs"/>
            </a:rPr>
            <a:t>今後も大規模な普通建設事業が計画されているため、市債発行については慎重に行い抑制に努める。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「将来負担比率の分子」は全ての年度でマイナスとなっており、特に</a:t>
          </a:r>
          <a:r>
            <a:rPr lang="en-US" altLang="ja-JP" sz="1100" b="0" i="0">
              <a:solidFill>
                <a:schemeClr val="dk1"/>
              </a:solidFill>
              <a:effectLst/>
              <a:latin typeface="+mn-lt"/>
              <a:ea typeface="+mn-ea"/>
              <a:cs typeface="+mn-cs"/>
            </a:rPr>
            <a:t>R06</a:t>
          </a:r>
          <a:r>
            <a:rPr lang="ja-JP" altLang="en-US" sz="1100" b="0" i="0">
              <a:solidFill>
                <a:schemeClr val="dk1"/>
              </a:solidFill>
              <a:effectLst/>
              <a:latin typeface="+mn-lt"/>
              <a:ea typeface="+mn-ea"/>
              <a:cs typeface="+mn-cs"/>
            </a:rPr>
            <a:t>年度には▲ </a:t>
          </a:r>
          <a:r>
            <a:rPr lang="en-US" altLang="ja-JP" sz="1100" b="0" i="0">
              <a:solidFill>
                <a:schemeClr val="dk1"/>
              </a:solidFill>
              <a:effectLst/>
              <a:latin typeface="+mn-lt"/>
              <a:ea typeface="+mn-ea"/>
              <a:cs typeface="+mn-cs"/>
            </a:rPr>
            <a:t>2,740</a:t>
          </a:r>
          <a:r>
            <a:rPr lang="ja-JP" altLang="en-US" sz="1100" b="0" i="0">
              <a:solidFill>
                <a:schemeClr val="dk1"/>
              </a:solidFill>
              <a:effectLst/>
              <a:latin typeface="+mn-lt"/>
              <a:ea typeface="+mn-ea"/>
              <a:cs typeface="+mn-cs"/>
            </a:rPr>
            <a:t>百万円と、充当可能な財源が将来の負担を大きく上回っており、健全な財政運営ができている。</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主要な将来負担である「一般会計等に係る地方債の現在高」も継続的に減少している</a:t>
          </a:r>
          <a:r>
            <a:rPr kumimoji="1" lang="ja-JP" altLang="ja-JP" sz="1100">
              <a:solidFill>
                <a:schemeClr val="dk1"/>
              </a:solidFill>
              <a:effectLst/>
              <a:latin typeface="+mn-lt"/>
              <a:ea typeface="+mn-ea"/>
              <a:cs typeface="+mn-cs"/>
            </a:rPr>
            <a:t>。災害復旧事業などで借入れている起債の償還が満了したことによるものである。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将来負担比率は、これらの要因により、今年度は指標はないが、今後、組合等負担額の増、充当可能基金の減が予想されることから、より一層健全な財政運営に努める。</a:t>
          </a:r>
          <a:endParaRPr lang="ja-JP" altLang="ja-JP" sz="1400">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熊本県合志市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財政調整基金については、決算剰余金の増加や人口増等に伴う市税の増加</a:t>
          </a:r>
          <a:r>
            <a:rPr kumimoji="1" lang="ja-JP" altLang="en-US" sz="1100">
              <a:solidFill>
                <a:schemeClr val="dk1"/>
              </a:solidFill>
              <a:effectLst/>
              <a:latin typeface="+mn-lt"/>
              <a:ea typeface="+mn-ea"/>
              <a:cs typeface="+mn-cs"/>
            </a:rPr>
            <a:t>により増となった。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また、公共施設売却に伴う財産収入を後年度の経費に充てるため、公共施設整備基金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積立てたため、基金全体として増となった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今後は、「公共施設整備基金」を公共施設の建設や維持管理・更新費用に活用する予定のため、基金残高は減となる予定である。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・公共施設整備基金は、公共施設の整備に要する経費の財源に充てるための基金。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・ふるさと創生基金は、市民が行う自主調査研究又は研修事業に参加するものの経費の一部を補助し、地域活性化、教育、福祉又は産業の振興を図るための基金。</a:t>
          </a:r>
          <a:endParaRPr lang="ja-JP" altLang="ja-JP" sz="1400">
            <a:effectLst/>
          </a:endParaRPr>
        </a:p>
        <a:p>
          <a:r>
            <a:rPr kumimoji="1" lang="ja-JP" altLang="ja-JP" sz="1100">
              <a:solidFill>
                <a:schemeClr val="dk1"/>
              </a:solidFill>
              <a:effectLst/>
              <a:latin typeface="+mn-lt"/>
              <a:ea typeface="+mn-ea"/>
              <a:cs typeface="+mn-cs"/>
            </a:rPr>
            <a:t>・地域福祉基金は、ボランティア活動の促進、高齢者の保健福祉の増進、障害者の社会参加の促進及び児童福祉の向上を目的とした民間団体及び住民組織の創意と工夫を凝らした自主的な活動を支援、促進及び調査研究等の経費に充て、地域福祉の促進を図るための基金。	</a:t>
          </a:r>
          <a:endParaRPr lang="ja-JP" altLang="ja-JP" sz="1400">
            <a:effectLst/>
          </a:endParaRPr>
        </a:p>
        <a:p>
          <a:r>
            <a:rPr kumimoji="1" lang="ja-JP" altLang="ja-JP" sz="1100">
              <a:solidFill>
                <a:schemeClr val="dk1"/>
              </a:solidFill>
              <a:effectLst/>
              <a:latin typeface="+mn-lt"/>
              <a:ea typeface="+mn-ea"/>
              <a:cs typeface="+mn-cs"/>
            </a:rPr>
            <a:t>・水と土保全基金は、市のため池、農業用排水路等土地改良施設の多面的機能を適正に発揮させるための集落共同活動の強化に対する支援事業を行うための基金。	</a:t>
          </a:r>
          <a:endParaRPr lang="ja-JP" altLang="ja-JP" sz="1400">
            <a:effectLst/>
          </a:endParaRPr>
        </a:p>
        <a:p>
          <a:r>
            <a:rPr kumimoji="1" lang="ja-JP" altLang="ja-JP" sz="1100">
              <a:solidFill>
                <a:schemeClr val="dk1"/>
              </a:solidFill>
              <a:effectLst/>
              <a:latin typeface="+mn-lt"/>
              <a:ea typeface="+mn-ea"/>
              <a:cs typeface="+mn-cs"/>
            </a:rPr>
            <a:t>・環境整備基金は、</a:t>
          </a:r>
          <a:r>
            <a:rPr lang="ja-JP" altLang="ja-JP" sz="1100" b="0" i="0">
              <a:solidFill>
                <a:schemeClr val="dk1"/>
              </a:solidFill>
              <a:effectLst/>
              <a:latin typeface="+mn-lt"/>
              <a:ea typeface="+mn-ea"/>
              <a:cs typeface="+mn-cs"/>
            </a:rPr>
            <a:t>菊池広域連合廃棄物処理施設の周辺地域の環境整備に</a:t>
          </a:r>
          <a:r>
            <a:rPr kumimoji="1" lang="ja-JP" altLang="ja-JP" sz="1100">
              <a:solidFill>
                <a:schemeClr val="dk1"/>
              </a:solidFill>
              <a:effectLst/>
              <a:latin typeface="+mn-lt"/>
              <a:ea typeface="+mn-ea"/>
              <a:cs typeface="+mn-cs"/>
            </a:rPr>
            <a:t>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・森林環境譲与税基金は、国からの森林環境譲与税を財源とし、本市における森林整備及びその促進に要する資金に充てるための基金。</a:t>
          </a:r>
          <a:endParaRPr lang="ja-JP" altLang="ja-JP" sz="1400">
            <a:effectLst/>
          </a:endParaRPr>
        </a:p>
        <a:p>
          <a:r>
            <a:rPr kumimoji="1" lang="ja-JP" altLang="ja-JP" sz="1100">
              <a:solidFill>
                <a:schemeClr val="dk1"/>
              </a:solidFill>
              <a:effectLst/>
              <a:latin typeface="+mn-lt"/>
              <a:ea typeface="+mn-ea"/>
              <a:cs typeface="+mn-cs"/>
            </a:rPr>
            <a:t>・小中学校教育整備基金は、小中学校における教育環境の整備に要する経費に充てるための基金。</a:t>
          </a:r>
          <a:endParaRPr lang="ja-JP" altLang="ja-JP" sz="1400">
            <a:effectLst/>
          </a:endParaRPr>
        </a:p>
        <a:p>
          <a:r>
            <a:rPr kumimoji="1" lang="ja-JP" altLang="ja-JP" sz="1100">
              <a:solidFill>
                <a:schemeClr val="dk1"/>
              </a:solidFill>
              <a:effectLst/>
              <a:latin typeface="+mn-lt"/>
              <a:ea typeface="+mn-ea"/>
              <a:cs typeface="+mn-cs"/>
            </a:rPr>
            <a:t>・熊本地震復興基金は、</a:t>
          </a:r>
          <a:r>
            <a:rPr lang="ja-JP" altLang="ja-JP"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28</a:t>
          </a:r>
          <a:r>
            <a:rPr lang="ja-JP" altLang="ja-JP" sz="1100" b="0" i="0">
              <a:solidFill>
                <a:schemeClr val="dk1"/>
              </a:solidFill>
              <a:effectLst/>
              <a:latin typeface="+mn-lt"/>
              <a:ea typeface="+mn-ea"/>
              <a:cs typeface="+mn-cs"/>
            </a:rPr>
            <a:t>年熊本地震による災害からの早期の復興を図るための基金。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公共施設整備基金については、</a:t>
          </a:r>
          <a:r>
            <a:rPr kumimoji="1" lang="ja-JP" altLang="en-US" sz="1100">
              <a:solidFill>
                <a:schemeClr val="dk1"/>
              </a:solidFill>
              <a:effectLst/>
              <a:latin typeface="+mn-lt"/>
              <a:ea typeface="+mn-ea"/>
              <a:cs typeface="+mn-cs"/>
            </a:rPr>
            <a:t>公有財産売払い収入を</a:t>
          </a:r>
          <a:r>
            <a:rPr lang="ja-JP" altLang="en-US" sz="1100" b="0" i="0">
              <a:solidFill>
                <a:schemeClr val="dk1"/>
              </a:solidFill>
              <a:effectLst/>
              <a:latin typeface="+mn-lt"/>
              <a:ea typeface="+mn-ea"/>
              <a:cs typeface="+mn-cs"/>
            </a:rPr>
            <a:t>後年度の経費に充てる積立を行った結果、残高が増加した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小中学校教育環境整備基金は、今後の更新費用が必要となる予定のため今後も積立をしていく予定である。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決算剰余金の増加や人口増等に伴う市税の増加により取崩額が減少したことから増となった。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今後は、人口増や建設事業等により支出が増える見込であり、財政調整基金からの繰入れにより賄う必要があるため、基金残高は徐々に目減りしていく予定である。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「臨時財政対策債償還基金費」が創設され、令和７，８年度の臨時財政対策債償還費の算定額の</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に相当する額が交付されたため増となった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今後は、償還額が増える見込みであるため基金の活用を増やしていく予定である。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65,160
64,442
53.19
31,259,808
29,977,252
1,140,738
15,358,499
19,236,337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昨年同様、類似団体の平均を下回っている。基準財政需要額における社会福祉費の伸びや臨時経済対策費の新設等により基準財政需要額が増加した。基準財政収入額においては人口増による課税対象者の増、法人地方税が増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ポイント増加したが、類似団体平均より低い水準となった。主な要因として、</a:t>
          </a:r>
          <a:r>
            <a:rPr kumimoji="1" lang="ja-JP" altLang="en-US" sz="1100">
              <a:solidFill>
                <a:schemeClr val="dk1"/>
              </a:solidFill>
              <a:effectLst/>
              <a:latin typeface="+mn-lt"/>
              <a:ea typeface="+mn-ea"/>
              <a:cs typeface="+mn-cs"/>
            </a:rPr>
            <a:t>前年度法人税の減による普通交付税の増、定額減税特例交付金による地方特例交付金等の増、</a:t>
          </a:r>
          <a:r>
            <a:rPr kumimoji="1" lang="ja-JP" altLang="ja-JP" sz="1100">
              <a:solidFill>
                <a:schemeClr val="dk1"/>
              </a:solidFill>
              <a:effectLst/>
              <a:latin typeface="+mn-lt"/>
              <a:ea typeface="+mn-ea"/>
              <a:cs typeface="+mn-cs"/>
            </a:rPr>
            <a:t>人件費の増が挙げられる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個々の事業について、住民のニーズを踏まえた上で内容を精査するとともに、事務事業の見直し等を進め、経常経費の削減に努める。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63</xdr:row>
      <xdr:rowOff>90170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7945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109855</xdr:rowOff>
    </xdr:from>
    <xdr:to>
      <xdr:col>19</xdr:col>
      <xdr:colOff>133350</xdr:colOff>
      <xdr:row>63</xdr:row>
      <xdr:rowOff>78105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96855"/>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9685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139082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9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59055</xdr:rowOff>
    </xdr:from>
    <xdr:to>
      <xdr:col>15</xdr:col>
      <xdr:colOff>133350</xdr:colOff>
      <xdr:row>60</xdr:row>
      <xdr:rowOff>160655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170832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類似団体との比較では、類似団体平均を</a:t>
          </a:r>
          <a:r>
            <a:rPr kumimoji="1" lang="en-US" altLang="ja-JP" sz="1100">
              <a:solidFill>
                <a:schemeClr val="dk1"/>
              </a:solidFill>
              <a:effectLst/>
              <a:latin typeface="+mn-lt"/>
              <a:ea typeface="+mn-ea"/>
              <a:cs typeface="+mn-cs"/>
            </a:rPr>
            <a:t>33,927</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特に人件費については、人口千人当たりの職員数が類似団体と比較して少ないことが要因のひとつとなっている。引き続き、定員管理の徹底と事務事業の見直し等により経費の削減に努める。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44695</xdr:rowOff>
    </xdr:from>
    <xdr:to>
      <xdr:col>23</xdr:col>
      <xdr:colOff>133350</xdr:colOff>
      <xdr:row>80</xdr:row>
      <xdr:rowOff>74037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60695"/>
          <a:ext cx="8382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44695</xdr:rowOff>
    </xdr:from>
    <xdr:to>
      <xdr:col>19</xdr:col>
      <xdr:colOff>133350</xdr:colOff>
      <xdr:row>80</xdr:row>
      <xdr:rowOff>52451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60695"/>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37314</xdr:rowOff>
    </xdr:from>
    <xdr:to>
      <xdr:col>15</xdr:col>
      <xdr:colOff>82550</xdr:colOff>
      <xdr:row>80</xdr:row>
      <xdr:rowOff>52451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53314"/>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24949</xdr:rowOff>
    </xdr:from>
    <xdr:to>
      <xdr:col>11</xdr:col>
      <xdr:colOff>31750</xdr:colOff>
      <xdr:row>80</xdr:row>
      <xdr:rowOff>37314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40949"/>
          <a:ext cx="889000" cy="1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23237</xdr:rowOff>
    </xdr:from>
    <xdr:to>
      <xdr:col>23</xdr:col>
      <xdr:colOff>184150</xdr:colOff>
      <xdr:row>80</xdr:row>
      <xdr:rowOff>124837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115964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6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165345</xdr:rowOff>
    </xdr:from>
    <xdr:to>
      <xdr:col>19</xdr:col>
      <xdr:colOff>184150</xdr:colOff>
      <xdr:row>80</xdr:row>
      <xdr:rowOff>95495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105672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78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1651</xdr:rowOff>
    </xdr:from>
    <xdr:to>
      <xdr:col>15</xdr:col>
      <xdr:colOff>133350</xdr:colOff>
      <xdr:row>80</xdr:row>
      <xdr:rowOff>103251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113428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157964</xdr:rowOff>
    </xdr:from>
    <xdr:to>
      <xdr:col>11</xdr:col>
      <xdr:colOff>82550</xdr:colOff>
      <xdr:row>80</xdr:row>
      <xdr:rowOff>88114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98291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145599</xdr:rowOff>
    </xdr:from>
    <xdr:to>
      <xdr:col>7</xdr:col>
      <xdr:colOff>31750</xdr:colOff>
      <xdr:row>80</xdr:row>
      <xdr:rowOff>75749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85926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9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類似団体の平均を下回っており、昨年度と大きな変化はなかった。</a:t>
          </a:r>
          <a:endParaRPr lang="ja-JP" altLang="ja-JP" sz="1400">
            <a:effectLst/>
          </a:endParaRPr>
        </a:p>
        <a:p>
          <a:r>
            <a:rPr kumimoji="1" lang="ja-JP" altLang="ja-JP" sz="1100">
              <a:solidFill>
                <a:schemeClr val="dk1"/>
              </a:solidFill>
              <a:effectLst/>
              <a:latin typeface="+mn-lt"/>
              <a:ea typeface="+mn-ea"/>
              <a:cs typeface="+mn-cs"/>
            </a:rPr>
            <a:t>引き続き、給与・各種手当の見直しを行う等、より一層の給与の適正化に努める。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132443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741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82</xdr:row>
      <xdr:rowOff>132443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741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602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人口の増加に伴い、職員数も増加している。類似団体内順位</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位と定員管理の成果がうかがえる。また、類似団体平均と比較しても</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人少ない。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42016</xdr:rowOff>
    </xdr:from>
    <xdr:to>
      <xdr:col>81</xdr:col>
      <xdr:colOff>44450</xdr:colOff>
      <xdr:row>59</xdr:row>
      <xdr:rowOff>62124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5756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9843</xdr:rowOff>
    </xdr:from>
    <xdr:to>
      <xdr:col>77</xdr:col>
      <xdr:colOff>44450</xdr:colOff>
      <xdr:row>59</xdr:row>
      <xdr:rowOff>42016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2539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9843</xdr:rowOff>
    </xdr:from>
    <xdr:to>
      <xdr:col>72</xdr:col>
      <xdr:colOff>203200</xdr:colOff>
      <xdr:row>59</xdr:row>
      <xdr:rowOff>13864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2539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13864</xdr:rowOff>
    </xdr:from>
    <xdr:to>
      <xdr:col>68</xdr:col>
      <xdr:colOff>152400</xdr:colOff>
      <xdr:row>59</xdr:row>
      <xdr:rowOff>23919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2941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11324</xdr:rowOff>
    </xdr:from>
    <xdr:to>
      <xdr:col>81</xdr:col>
      <xdr:colOff>95250</xdr:colOff>
      <xdr:row>59</xdr:row>
      <xdr:rowOff>112924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2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27851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7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162666</xdr:rowOff>
    </xdr:from>
    <xdr:to>
      <xdr:col>77</xdr:col>
      <xdr:colOff>95250</xdr:colOff>
      <xdr:row>59</xdr:row>
      <xdr:rowOff>92816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102993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7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130493</xdr:rowOff>
    </xdr:from>
    <xdr:to>
      <xdr:col>73</xdr:col>
      <xdr:colOff>44450</xdr:colOff>
      <xdr:row>59</xdr:row>
      <xdr:rowOff>60643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70820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134514</xdr:rowOff>
    </xdr:from>
    <xdr:to>
      <xdr:col>68</xdr:col>
      <xdr:colOff>203200</xdr:colOff>
      <xdr:row>59</xdr:row>
      <xdr:rowOff>64664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74841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4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144569</xdr:rowOff>
    </xdr:from>
    <xdr:to>
      <xdr:col>64</xdr:col>
      <xdr:colOff>152400</xdr:colOff>
      <xdr:row>59</xdr:row>
      <xdr:rowOff>74719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今年度から、合志楓の森小中学校の増築に伴う借入の償還額が増加となったが、公営企業における地方債償還の財源に充てられた繰出金が減少したことで、分子となる償還金等の額が減少した。また、分母となる標準財政規模額が増加したため、前年より</a:t>
          </a:r>
          <a:r>
            <a:rPr kumimoji="1" lang="en-US" altLang="ja-JP" sz="1100">
              <a:solidFill>
                <a:srgbClr val="FF0000"/>
              </a:solidFill>
              <a:effectLst/>
              <a:latin typeface="+mn-lt"/>
              <a:ea typeface="+mn-ea"/>
              <a:cs typeface="+mn-cs"/>
            </a:rPr>
            <a:t>0.5</a:t>
          </a:r>
          <a:r>
            <a:rPr kumimoji="1" lang="ja-JP" altLang="en-US" sz="1100">
              <a:solidFill>
                <a:srgbClr val="FF0000"/>
              </a:solidFill>
              <a:effectLst/>
              <a:latin typeface="+mn-lt"/>
              <a:ea typeface="+mn-ea"/>
              <a:cs typeface="+mn-cs"/>
            </a:rPr>
            <a:t>ポイント改善した。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地方債発行額を</a:t>
          </a:r>
          <a:r>
            <a:rPr kumimoji="1" lang="ja-JP" altLang="en-US" sz="1100">
              <a:solidFill>
                <a:sysClr val="windowText" lastClr="000000"/>
              </a:solidFill>
              <a:effectLst/>
              <a:latin typeface="+mn-lt"/>
              <a:ea typeface="+mn-ea"/>
              <a:cs typeface="+mn-cs"/>
            </a:rPr>
            <a:t>管理</a:t>
          </a:r>
          <a:r>
            <a:rPr kumimoji="1" lang="ja-JP" altLang="ja-JP" sz="1100">
              <a:solidFill>
                <a:sysClr val="windowText" lastClr="000000"/>
              </a:solidFill>
              <a:effectLst/>
              <a:latin typeface="+mn-lt"/>
              <a:ea typeface="+mn-ea"/>
              <a:cs typeface="+mn-cs"/>
            </a:rPr>
            <a:t>するなど</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起債に大きく頼ることのない財政運営に努める。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116417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124460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92287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2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前年度に引き続き、充当可能財源が将来負担額を上回り、将来負担比率の指標はなかった。</a:t>
          </a:r>
          <a:endParaRPr lang="ja-JP" altLang="ja-JP" sz="1400">
            <a:effectLst/>
          </a:endParaRPr>
        </a:p>
        <a:p>
          <a:r>
            <a:rPr kumimoji="1" lang="ja-JP" altLang="ja-JP" sz="1100">
              <a:solidFill>
                <a:schemeClr val="dk1"/>
              </a:solidFill>
              <a:effectLst/>
              <a:latin typeface="+mn-lt"/>
              <a:ea typeface="+mn-ea"/>
              <a:cs typeface="+mn-cs"/>
            </a:rPr>
            <a:t>引き続き、事業内容を見極めながら、起債にあたっては交付税措置率の高い地方債の活用（新発債を抑制する）等、後年度の負担の軽減に努める。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65,160
64,442
53.19
31,259,808
29,977,252
1,140,738
15,358,499
19,236,337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類似団体内平均値や全国平均より下回っている。要因としては市営の保育所がないことやごみ処理業務、消防業務を民間委託及び一部事務組合で行っていることなどが挙げられる。</a:t>
          </a:r>
          <a:endParaRPr lang="ja-JP" altLang="ja-JP" sz="1400">
            <a:effectLst/>
          </a:endParaRPr>
        </a:p>
        <a:p>
          <a:r>
            <a:rPr kumimoji="1" lang="ja-JP" altLang="ja-JP" sz="1100">
              <a:solidFill>
                <a:schemeClr val="dk1"/>
              </a:solidFill>
              <a:effectLst/>
              <a:latin typeface="+mn-lt"/>
              <a:ea typeface="+mn-ea"/>
              <a:cs typeface="+mn-cs"/>
            </a:rPr>
            <a:t>今後はこれらの人件費に準ずる繰出金等の支出や定員管理とあわせてさらに抑制していく必要がある。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17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36</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1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1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物件費は、類似団体内平均値を上回っている。前年度より増加した要因としては</a:t>
          </a:r>
          <a:r>
            <a:rPr kumimoji="1" lang="ja-JP" altLang="en-US" sz="1100">
              <a:solidFill>
                <a:schemeClr val="dk1"/>
              </a:solidFill>
              <a:effectLst/>
              <a:latin typeface="+mn-lt"/>
              <a:ea typeface="+mn-ea"/>
              <a:cs typeface="+mn-cs"/>
            </a:rPr>
            <a:t>、</a:t>
          </a:r>
          <a:r>
            <a:rPr kumimoji="1" lang="ja-JP" altLang="en-US" sz="1100">
              <a:solidFill>
                <a:srgbClr val="FF0000"/>
              </a:solidFill>
              <a:effectLst/>
              <a:latin typeface="+mn-lt"/>
              <a:ea typeface="+mn-ea"/>
              <a:cs typeface="+mn-cs"/>
            </a:rPr>
            <a:t>小学校教師用教科書等一般用消耗品、予防接種、放課後児童クラブ障がい児受入事業委託などの</a:t>
          </a:r>
          <a:r>
            <a:rPr kumimoji="1" lang="ja-JP" altLang="en-US" sz="1100">
              <a:solidFill>
                <a:sysClr val="windowText" lastClr="000000"/>
              </a:solidFill>
              <a:effectLst/>
              <a:latin typeface="+mn-lt"/>
              <a:ea typeface="+mn-ea"/>
              <a:cs typeface="+mn-cs"/>
            </a:rPr>
            <a:t>子どもにかかる</a:t>
          </a:r>
          <a:r>
            <a:rPr kumimoji="1" lang="ja-JP" altLang="ja-JP" sz="1100">
              <a:solidFill>
                <a:schemeClr val="dk1"/>
              </a:solidFill>
              <a:effectLst/>
              <a:latin typeface="+mn-lt"/>
              <a:ea typeface="+mn-ea"/>
              <a:cs typeface="+mn-cs"/>
            </a:rPr>
            <a:t>各種サービスの増が影響していると考えられる。今後も物件費は伸びていく傾向にある。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79375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273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17</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844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22225</xdr:rowOff>
    </xdr:from>
    <xdr:to>
      <xdr:col>73</xdr:col>
      <xdr:colOff>180975</xdr:colOff>
      <xdr:row>16</xdr:row>
      <xdr:rowOff>41275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65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79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28575</xdr:rowOff>
    </xdr:from>
    <xdr:to>
      <xdr:col>82</xdr:col>
      <xdr:colOff>158750</xdr:colOff>
      <xdr:row>17</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133350</xdr:rowOff>
    </xdr:from>
    <xdr:to>
      <xdr:col>78</xdr:col>
      <xdr:colOff>120650</xdr:colOff>
      <xdr:row>17</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102252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142875</xdr:rowOff>
    </xdr:from>
    <xdr:to>
      <xdr:col>69</xdr:col>
      <xdr:colOff>142875</xdr:colOff>
      <xdr:row>16</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や全国平均を上回っている。要因としては、若い世帯の転入増による学校や子育てにおける経費の増加、高齢化による介護、医療費の増加、生活保護関連費の増、各種福祉サービス費の増などによるものと考えられる。今後は自己負担割合の見直しやサービスの廃止統合等も検討し、抑制を更に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117475</xdr:rowOff>
    </xdr:from>
    <xdr:to>
      <xdr:col>24</xdr:col>
      <xdr:colOff>25400</xdr:colOff>
      <xdr:row>59</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615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59</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6155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58</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61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xdr:rowOff>
    </xdr:from>
    <xdr:to>
      <xdr:col>11</xdr:col>
      <xdr:colOff>9525</xdr:colOff>
      <xdr:row>58</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47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66675</xdr:rowOff>
    </xdr:from>
    <xdr:to>
      <xdr:col>24</xdr:col>
      <xdr:colOff>76200</xdr:colOff>
      <xdr:row>58</xdr:row>
      <xdr:rowOff>168275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38752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142875</xdr:rowOff>
    </xdr:from>
    <xdr:to>
      <xdr:col>20</xdr:col>
      <xdr:colOff>38100</xdr:colOff>
      <xdr:row>59</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57802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7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123825</xdr:rowOff>
    </xdr:from>
    <xdr:to>
      <xdr:col>11</xdr:col>
      <xdr:colOff>60325</xdr:colOff>
      <xdr:row>58</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38752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類似団体内平均値や全国平均を下回っている。主な要因としては経常経費に大きな変化はみられないが、</a:t>
          </a:r>
          <a:r>
            <a:rPr lang="ja-JP" altLang="ja-JP" sz="1100">
              <a:solidFill>
                <a:srgbClr val="FF0000"/>
              </a:solidFill>
              <a:effectLst/>
              <a:latin typeface="+mn-lt"/>
              <a:ea typeface="+mn-ea"/>
              <a:cs typeface="+mn-cs"/>
            </a:rPr>
            <a:t>公営企業</a:t>
          </a:r>
          <a:r>
            <a:rPr lang="ja-JP" altLang="en-US" sz="1100">
              <a:solidFill>
                <a:srgbClr val="FF0000"/>
              </a:solidFill>
              <a:effectLst/>
              <a:latin typeface="+mn-lt"/>
              <a:ea typeface="+mn-ea"/>
              <a:cs typeface="+mn-cs"/>
            </a:rPr>
            <a:t>の</a:t>
          </a:r>
          <a:r>
            <a:rPr lang="ja-JP" altLang="ja-JP" sz="1100">
              <a:solidFill>
                <a:srgbClr val="FF0000"/>
              </a:solidFill>
              <a:effectLst/>
              <a:latin typeface="+mn-lt"/>
              <a:ea typeface="+mn-ea"/>
              <a:cs typeface="+mn-cs"/>
            </a:rPr>
            <a:t>地方債償還の財源に充てた繰</a:t>
          </a:r>
          <a:r>
            <a:rPr lang="ja-JP" altLang="en-US" sz="1100">
              <a:solidFill>
                <a:srgbClr val="FF0000"/>
              </a:solidFill>
              <a:effectLst/>
              <a:latin typeface="+mn-lt"/>
              <a:ea typeface="+mn-ea"/>
              <a:cs typeface="+mn-cs"/>
            </a:rPr>
            <a:t>出</a:t>
          </a:r>
          <a:r>
            <a:rPr lang="ja-JP" altLang="ja-JP" sz="1100">
              <a:solidFill>
                <a:srgbClr val="FF0000"/>
              </a:solidFill>
              <a:effectLst/>
              <a:latin typeface="+mn-lt"/>
              <a:ea typeface="+mn-ea"/>
              <a:cs typeface="+mn-cs"/>
            </a:rPr>
            <a:t>金の額について、特定環境保全公共下水道事業における繰</a:t>
          </a:r>
          <a:r>
            <a:rPr lang="ja-JP" altLang="en-US" sz="1100">
              <a:solidFill>
                <a:srgbClr val="FF0000"/>
              </a:solidFill>
              <a:effectLst/>
              <a:latin typeface="+mn-lt"/>
              <a:ea typeface="+mn-ea"/>
              <a:cs typeface="+mn-cs"/>
            </a:rPr>
            <a:t>出</a:t>
          </a:r>
          <a:r>
            <a:rPr lang="ja-JP" altLang="ja-JP" sz="1100">
              <a:solidFill>
                <a:srgbClr val="FF0000"/>
              </a:solidFill>
              <a:effectLst/>
              <a:latin typeface="+mn-lt"/>
              <a:ea typeface="+mn-ea"/>
              <a:cs typeface="+mn-cs"/>
            </a:rPr>
            <a:t>金</a:t>
          </a:r>
          <a:r>
            <a:rPr lang="en-US" altLang="ja-JP" sz="1100">
              <a:solidFill>
                <a:srgbClr val="FF0000"/>
              </a:solidFill>
              <a:effectLst/>
              <a:latin typeface="+mn-lt"/>
              <a:ea typeface="+mn-ea"/>
              <a:cs typeface="+mn-cs"/>
            </a:rPr>
            <a:t>70,000</a:t>
          </a:r>
          <a:r>
            <a:rPr lang="ja-JP" altLang="en-US" sz="1100">
              <a:solidFill>
                <a:srgbClr val="FF0000"/>
              </a:solidFill>
              <a:effectLst/>
              <a:latin typeface="+mn-lt"/>
              <a:ea typeface="+mn-ea"/>
              <a:cs typeface="+mn-cs"/>
            </a:rPr>
            <a:t>千</a:t>
          </a:r>
          <a:r>
            <a:rPr lang="ja-JP" altLang="ja-JP" sz="1100">
              <a:solidFill>
                <a:srgbClr val="FF0000"/>
              </a:solidFill>
              <a:effectLst/>
              <a:latin typeface="+mn-lt"/>
              <a:ea typeface="+mn-ea"/>
              <a:cs typeface="+mn-cs"/>
            </a:rPr>
            <a:t>円</a:t>
          </a:r>
          <a:r>
            <a:rPr lang="ja-JP" altLang="en-US" sz="1100">
              <a:solidFill>
                <a:srgbClr val="FF0000"/>
              </a:solidFill>
              <a:effectLst/>
              <a:latin typeface="+mn-lt"/>
              <a:ea typeface="+mn-ea"/>
              <a:cs typeface="+mn-cs"/>
            </a:rPr>
            <a:t>の</a:t>
          </a:r>
          <a:r>
            <a:rPr lang="ja-JP" altLang="ja-JP" sz="1100">
              <a:solidFill>
                <a:srgbClr val="FF0000"/>
              </a:solidFill>
              <a:effectLst/>
              <a:latin typeface="+mn-lt"/>
              <a:ea typeface="+mn-ea"/>
              <a:cs typeface="+mn-cs"/>
            </a:rPr>
            <a:t>減</a:t>
          </a:r>
          <a:r>
            <a:rPr lang="ja-JP" altLang="en-US"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主な要因となっている。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13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56</xdr:row>
      <xdr:rowOff>49276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407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110998</xdr:rowOff>
    </xdr:from>
    <xdr:to>
      <xdr:col>73</xdr:col>
      <xdr:colOff>180975</xdr:colOff>
      <xdr:row>55</xdr:row>
      <xdr:rowOff>147574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40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3556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77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60198</xdr:rowOff>
    </xdr:from>
    <xdr:to>
      <xdr:col>74</xdr:col>
      <xdr:colOff>31750</xdr:colOff>
      <xdr:row>55</xdr:row>
      <xdr:rowOff>161798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525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前年度と比較し増加しており、類似団体内平均値を下回っている。</a:t>
          </a:r>
          <a:endParaRPr lang="ja-JP" altLang="ja-JP" sz="1400">
            <a:effectLst/>
          </a:endParaRPr>
        </a:p>
        <a:p>
          <a:r>
            <a:rPr kumimoji="1" lang="ja-JP" altLang="ja-JP" sz="1100">
              <a:solidFill>
                <a:schemeClr val="dk1"/>
              </a:solidFill>
              <a:effectLst/>
              <a:latin typeface="+mn-lt"/>
              <a:ea typeface="+mn-ea"/>
              <a:cs typeface="+mn-cs"/>
            </a:rPr>
            <a:t>昨年度より増加した主な要因としては、</a:t>
          </a:r>
          <a:r>
            <a:rPr kumimoji="1" lang="ja-JP" altLang="en-US" sz="1100">
              <a:solidFill>
                <a:schemeClr val="dk1"/>
              </a:solidFill>
              <a:effectLst/>
              <a:latin typeface="+mn-lt"/>
              <a:ea typeface="+mn-ea"/>
              <a:cs typeface="+mn-cs"/>
            </a:rPr>
            <a:t>菊池広域連合負担金（</a:t>
          </a:r>
          <a:r>
            <a:rPr kumimoji="1" lang="en-US" altLang="ja-JP" sz="1100">
              <a:solidFill>
                <a:schemeClr val="dk1"/>
              </a:solidFill>
              <a:effectLst/>
              <a:latin typeface="+mn-lt"/>
              <a:ea typeface="+mn-ea"/>
              <a:cs typeface="+mn-cs"/>
            </a:rPr>
            <a:t>195,339</a:t>
          </a:r>
          <a:r>
            <a:rPr kumimoji="1" lang="ja-JP" altLang="en-US" sz="1100">
              <a:solidFill>
                <a:schemeClr val="dk1"/>
              </a:solidFill>
              <a:effectLst/>
              <a:latin typeface="+mn-lt"/>
              <a:ea typeface="+mn-ea"/>
              <a:cs typeface="+mn-cs"/>
            </a:rPr>
            <a:t>千円）、学校給食費補助金（</a:t>
          </a:r>
          <a:r>
            <a:rPr kumimoji="1" lang="en-US" altLang="ja-JP" sz="1100">
              <a:solidFill>
                <a:schemeClr val="dk1"/>
              </a:solidFill>
              <a:effectLst/>
              <a:latin typeface="+mn-lt"/>
              <a:ea typeface="+mn-ea"/>
              <a:cs typeface="+mn-cs"/>
            </a:rPr>
            <a:t>21,379</a:t>
          </a:r>
          <a:r>
            <a:rPr kumimoji="1" lang="ja-JP" altLang="en-US" sz="1100">
              <a:solidFill>
                <a:schemeClr val="dk1"/>
              </a:solidFill>
              <a:effectLst/>
              <a:latin typeface="+mn-lt"/>
              <a:ea typeface="+mn-ea"/>
              <a:cs typeface="+mn-cs"/>
            </a:rPr>
            <a:t>千円）が増加しており、菊池環境工場クリーンの森合志の建設に係る元金の償還が始まったことに伴う菊池広域連合負担金（ごみ処理費）の増が主な要因となっている。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031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30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300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類似団体内平均値を上回っている。これまで、平成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年度に繰り上げ償還を行うなど起債残高の抑制をしてきた。</a:t>
          </a:r>
          <a:r>
            <a:rPr kumimoji="1" lang="ja-JP" altLang="ja-JP" sz="1100">
              <a:solidFill>
                <a:srgbClr val="FF0000"/>
              </a:solidFill>
              <a:effectLst/>
              <a:latin typeface="+mn-lt"/>
              <a:ea typeface="+mn-ea"/>
              <a:cs typeface="+mn-cs"/>
            </a:rPr>
            <a:t>今年度は</a:t>
          </a:r>
          <a:r>
            <a:rPr kumimoji="1" lang="en-US" altLang="ja-JP" sz="1100">
              <a:solidFill>
                <a:srgbClr val="FF0000"/>
              </a:solidFill>
              <a:effectLst/>
              <a:latin typeface="+mn-lt"/>
              <a:ea typeface="+mn-ea"/>
              <a:cs typeface="+mn-cs"/>
            </a:rPr>
            <a:t>R2</a:t>
          </a:r>
          <a:r>
            <a:rPr kumimoji="1" lang="ja-JP" altLang="en-US" sz="1100">
              <a:solidFill>
                <a:srgbClr val="FF0000"/>
              </a:solidFill>
              <a:effectLst/>
              <a:latin typeface="+mn-lt"/>
              <a:ea typeface="+mn-ea"/>
              <a:cs typeface="+mn-cs"/>
            </a:rPr>
            <a:t>年度の楓の森小・中学校の建設に係る元金の償還が始まったことで</a:t>
          </a:r>
          <a:r>
            <a:rPr kumimoji="1" lang="ja-JP" altLang="ja-JP" sz="1100">
              <a:solidFill>
                <a:srgbClr val="FF0000"/>
              </a:solidFill>
              <a:effectLst/>
              <a:latin typeface="+mn-lt"/>
              <a:ea typeface="+mn-ea"/>
              <a:cs typeface="+mn-cs"/>
            </a:rPr>
            <a:t>元金償還金が増加</a:t>
          </a:r>
          <a:r>
            <a:rPr kumimoji="1" lang="ja-JP" altLang="en-US" sz="1100">
              <a:solidFill>
                <a:srgbClr val="FF0000"/>
              </a:solidFill>
              <a:effectLst/>
              <a:latin typeface="+mn-lt"/>
              <a:ea typeface="+mn-ea"/>
              <a:cs typeface="+mn-cs"/>
            </a:rPr>
            <a:t>したが、</a:t>
          </a:r>
          <a:r>
            <a:rPr kumimoji="1" lang="ja-JP" altLang="ja-JP" sz="1100">
              <a:solidFill>
                <a:srgbClr val="FF0000"/>
              </a:solidFill>
              <a:effectLst/>
              <a:latin typeface="+mn-lt"/>
              <a:ea typeface="+mn-ea"/>
              <a:cs typeface="+mn-cs"/>
            </a:rPr>
            <a:t>標準財政規模額</a:t>
          </a:r>
          <a:r>
            <a:rPr kumimoji="1" lang="ja-JP" altLang="en-US" sz="1100">
              <a:solidFill>
                <a:srgbClr val="FF0000"/>
              </a:solidFill>
              <a:effectLst/>
              <a:latin typeface="+mn-lt"/>
              <a:ea typeface="+mn-ea"/>
              <a:cs typeface="+mn-cs"/>
            </a:rPr>
            <a:t>が</a:t>
          </a:r>
          <a:r>
            <a:rPr kumimoji="1" lang="ja-JP" altLang="ja-JP" sz="1100">
              <a:solidFill>
                <a:srgbClr val="FF0000"/>
              </a:solidFill>
              <a:effectLst/>
              <a:latin typeface="+mn-lt"/>
              <a:ea typeface="+mn-ea"/>
              <a:cs typeface="+mn-cs"/>
            </a:rPr>
            <a:t>増加した</a:t>
          </a:r>
          <a:r>
            <a:rPr kumimoji="1" lang="ja-JP" altLang="en-US" sz="1100">
              <a:solidFill>
                <a:srgbClr val="FF0000"/>
              </a:solidFill>
              <a:effectLst/>
              <a:latin typeface="+mn-lt"/>
              <a:ea typeface="+mn-ea"/>
              <a:cs typeface="+mn-cs"/>
            </a:rPr>
            <a:t>ことで</a:t>
          </a:r>
          <a:r>
            <a:rPr kumimoji="1" lang="ja-JP" altLang="ja-JP" sz="1100">
              <a:solidFill>
                <a:srgbClr val="FF0000"/>
              </a:solidFill>
              <a:effectLst/>
              <a:latin typeface="+mn-lt"/>
              <a:ea typeface="+mn-ea"/>
              <a:cs typeface="+mn-cs"/>
            </a:rPr>
            <a:t>前年より</a:t>
          </a:r>
          <a:r>
            <a:rPr kumimoji="1" lang="en-US" altLang="ja-JP" sz="1100">
              <a:solidFill>
                <a:srgbClr val="FF0000"/>
              </a:solidFill>
              <a:effectLst/>
              <a:latin typeface="+mn-lt"/>
              <a:ea typeface="+mn-ea"/>
              <a:cs typeface="+mn-cs"/>
            </a:rPr>
            <a:t>0.9</a:t>
          </a:r>
          <a:r>
            <a:rPr kumimoji="1" lang="ja-JP" altLang="ja-JP" sz="1100">
              <a:solidFill>
                <a:srgbClr val="FF0000"/>
              </a:solidFill>
              <a:effectLst/>
              <a:latin typeface="+mn-lt"/>
              <a:ea typeface="+mn-ea"/>
              <a:cs typeface="+mn-cs"/>
            </a:rPr>
            <a:t>ポイント改善した。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、大規模な普通建設事業が計画されているため、市債発行については慎重に行い抑制に努める。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02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168911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77</xdr:row>
      <xdr:rowOff>168911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24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類似団体内平均値や全国平均より下回っている。</a:t>
          </a:r>
          <a:endParaRPr lang="ja-JP" altLang="ja-JP" sz="1400">
            <a:effectLst/>
          </a:endParaRPr>
        </a:p>
        <a:p>
          <a:r>
            <a:rPr kumimoji="1" lang="ja-JP" altLang="ja-JP" sz="1100">
              <a:solidFill>
                <a:schemeClr val="dk1"/>
              </a:solidFill>
              <a:effectLst/>
              <a:latin typeface="+mn-lt"/>
              <a:ea typeface="+mn-ea"/>
              <a:cs typeface="+mn-cs"/>
            </a:rPr>
            <a:t>経常収支比率については、年度ごとの増減があり、地方交付税や臨時財政対策債などいわゆる依存財源の割合による部分が大きく、今後も歳出の抑制等に取り組んでいく必要がある。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75</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783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127000</xdr:rowOff>
    </xdr:from>
    <xdr:to>
      <xdr:col>78</xdr:col>
      <xdr:colOff>69850</xdr:colOff>
      <xdr:row>75</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471400"/>
          <a:ext cx="889000" cy="4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127000</xdr:rowOff>
    </xdr:from>
    <xdr:to>
      <xdr:col>73</xdr:col>
      <xdr:colOff>180975</xdr:colOff>
      <xdr:row>73</xdr:row>
      <xdr:rowOff>147574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47140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147574</xdr:rowOff>
    </xdr:from>
    <xdr:to>
      <xdr:col>69</xdr:col>
      <xdr:colOff>92075</xdr:colOff>
      <xdr:row>74</xdr:row>
      <xdr:rowOff>3556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63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76200</xdr:rowOff>
    </xdr:from>
    <xdr:to>
      <xdr:col>74</xdr:col>
      <xdr:colOff>31750</xdr:colOff>
      <xdr:row>73</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96774</xdr:rowOff>
    </xdr:from>
    <xdr:to>
      <xdr:col>69</xdr:col>
      <xdr:colOff>142875</xdr:colOff>
      <xdr:row>74</xdr:row>
      <xdr:rowOff>26924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37101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124206</xdr:rowOff>
    </xdr:from>
    <xdr:to>
      <xdr:col>65</xdr:col>
      <xdr:colOff>53975</xdr:colOff>
      <xdr:row>74</xdr:row>
      <xdr:rowOff>54356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64533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130103</xdr:rowOff>
    </xdr:from>
    <xdr:to>
      <xdr:col>29</xdr:col>
      <xdr:colOff>127000</xdr:colOff>
      <xdr:row>19</xdr:row>
      <xdr:rowOff>4917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3678"/>
          <a:ext cx="0" cy="1246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4917</xdr:rowOff>
    </xdr:from>
    <xdr:to>
      <xdr:col>30</xdr:col>
      <xdr:colOff>25400</xdr:colOff>
      <xdr:row>19</xdr:row>
      <xdr:rowOff>4917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0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45030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130103</xdr:rowOff>
    </xdr:from>
    <xdr:to>
      <xdr:col>30</xdr:col>
      <xdr:colOff>25400</xdr:colOff>
      <xdr:row>11</xdr:row>
      <xdr:rowOff>130103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3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4743</xdr:rowOff>
    </xdr:from>
    <xdr:to>
      <xdr:col>29</xdr:col>
      <xdr:colOff>127000</xdr:colOff>
      <xdr:row>19</xdr:row>
      <xdr:rowOff>62230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09918"/>
          <a:ext cx="647700" cy="57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59667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43140</xdr:rowOff>
    </xdr:from>
    <xdr:to>
      <xdr:col>29</xdr:col>
      <xdr:colOff>177800</xdr:colOff>
      <xdr:row>17</xdr:row>
      <xdr:rowOff>144740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62230</xdr:rowOff>
    </xdr:from>
    <xdr:to>
      <xdr:col>26</xdr:col>
      <xdr:colOff>50800</xdr:colOff>
      <xdr:row>19</xdr:row>
      <xdr:rowOff>71211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67405"/>
          <a:ext cx="698500" cy="8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105896</xdr:rowOff>
    </xdr:from>
    <xdr:to>
      <xdr:col>26</xdr:col>
      <xdr:colOff>101600</xdr:colOff>
      <xdr:row>18</xdr:row>
      <xdr:rowOff>36046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8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46223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65550</xdr:rowOff>
    </xdr:from>
    <xdr:to>
      <xdr:col>22</xdr:col>
      <xdr:colOff>114300</xdr:colOff>
      <xdr:row>19</xdr:row>
      <xdr:rowOff>71211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70725"/>
          <a:ext cx="698500" cy="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131554</xdr:rowOff>
    </xdr:from>
    <xdr:to>
      <xdr:col>22</xdr:col>
      <xdr:colOff>165100</xdr:colOff>
      <xdr:row>18</xdr:row>
      <xdr:rowOff>61704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3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71881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65550</xdr:rowOff>
    </xdr:from>
    <xdr:to>
      <xdr:col>18</xdr:col>
      <xdr:colOff>177800</xdr:colOff>
      <xdr:row>19</xdr:row>
      <xdr:rowOff>69317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70725"/>
          <a:ext cx="698500" cy="3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133459</xdr:rowOff>
    </xdr:from>
    <xdr:to>
      <xdr:col>19</xdr:col>
      <xdr:colOff>38100</xdr:colOff>
      <xdr:row>18</xdr:row>
      <xdr:rowOff>63609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73786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149428</xdr:rowOff>
    </xdr:from>
    <xdr:to>
      <xdr:col>15</xdr:col>
      <xdr:colOff>101600</xdr:colOff>
      <xdr:row>18</xdr:row>
      <xdr:rowOff>79578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1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89755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125393</xdr:rowOff>
    </xdr:from>
    <xdr:to>
      <xdr:col>29</xdr:col>
      <xdr:colOff>177800</xdr:colOff>
      <xdr:row>19</xdr:row>
      <xdr:rowOff>55543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33970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11430</xdr:rowOff>
    </xdr:from>
    <xdr:to>
      <xdr:col>26</xdr:col>
      <xdr:colOff>101600</xdr:colOff>
      <xdr:row>19</xdr:row>
      <xdr:rowOff>113030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1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97807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0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20411</xdr:rowOff>
    </xdr:from>
    <xdr:to>
      <xdr:col>22</xdr:col>
      <xdr:colOff>165100</xdr:colOff>
      <xdr:row>19</xdr:row>
      <xdr:rowOff>122011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106788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14750</xdr:rowOff>
    </xdr:from>
    <xdr:to>
      <xdr:col>19</xdr:col>
      <xdr:colOff>38100</xdr:colOff>
      <xdr:row>19</xdr:row>
      <xdr:rowOff>116350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101127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18517</xdr:rowOff>
    </xdr:from>
    <xdr:to>
      <xdr:col>15</xdr:col>
      <xdr:colOff>101600</xdr:colOff>
      <xdr:row>19</xdr:row>
      <xdr:rowOff>120117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104894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264911</xdr:rowOff>
    </xdr:from>
    <xdr:to>
      <xdr:col>29</xdr:col>
      <xdr:colOff>127000</xdr:colOff>
      <xdr:row>35</xdr:row>
      <xdr:rowOff>276113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75261"/>
          <a:ext cx="6477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260890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7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224155</xdr:rowOff>
    </xdr:from>
    <xdr:to>
      <xdr:col>26</xdr:col>
      <xdr:colOff>50800</xdr:colOff>
      <xdr:row>35</xdr:row>
      <xdr:rowOff>264911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4505"/>
          <a:ext cx="698500" cy="40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192053</xdr:rowOff>
    </xdr:from>
    <xdr:to>
      <xdr:col>22</xdr:col>
      <xdr:colOff>114300</xdr:colOff>
      <xdr:row>35</xdr:row>
      <xdr:rowOff>224155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02403"/>
          <a:ext cx="698500" cy="3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192053</xdr:rowOff>
    </xdr:from>
    <xdr:to>
      <xdr:col>18</xdr:col>
      <xdr:colOff>177800</xdr:colOff>
      <xdr:row>35</xdr:row>
      <xdr:rowOff>267818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02403"/>
          <a:ext cx="698500" cy="7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225313</xdr:rowOff>
    </xdr:from>
    <xdr:to>
      <xdr:col>29</xdr:col>
      <xdr:colOff>177800</xdr:colOff>
      <xdr:row>35</xdr:row>
      <xdr:rowOff>326913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3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70390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8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214111</xdr:rowOff>
    </xdr:from>
    <xdr:to>
      <xdr:col>26</xdr:col>
      <xdr:colOff>101600</xdr:colOff>
      <xdr:row>35</xdr:row>
      <xdr:rowOff>315711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325888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9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173355</xdr:rowOff>
    </xdr:from>
    <xdr:to>
      <xdr:col>22</xdr:col>
      <xdr:colOff>165100</xdr:colOff>
      <xdr:row>35</xdr:row>
      <xdr:rowOff>274955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285132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5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141253</xdr:rowOff>
    </xdr:from>
    <xdr:to>
      <xdr:col>19</xdr:col>
      <xdr:colOff>38100</xdr:colOff>
      <xdr:row>35</xdr:row>
      <xdr:rowOff>242853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5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217018</xdr:rowOff>
    </xdr:from>
    <xdr:to>
      <xdr:col>15</xdr:col>
      <xdr:colOff>101600</xdr:colOff>
      <xdr:row>35</xdr:row>
      <xdr:rowOff>318618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2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328795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9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65,160
64,442
53.19
31,259,808
29,977,252
1,140,738
15,358,499
19,236,337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64181</xdr:rowOff>
    </xdr:from>
    <xdr:to>
      <xdr:col>24</xdr:col>
      <xdr:colOff>63500</xdr:colOff>
      <xdr:row>38</xdr:row>
      <xdr:rowOff>160944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79281"/>
          <a:ext cx="838200" cy="9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160944</xdr:rowOff>
    </xdr:from>
    <xdr:to>
      <xdr:col>19</xdr:col>
      <xdr:colOff>177800</xdr:colOff>
      <xdr:row>39</xdr:row>
      <xdr:rowOff>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76044"/>
          <a:ext cx="8890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138606</xdr:rowOff>
    </xdr:from>
    <xdr:to>
      <xdr:col>15</xdr:col>
      <xdr:colOff>50800</xdr:colOff>
      <xdr:row>39</xdr:row>
      <xdr:rowOff>499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53706"/>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138606</xdr:rowOff>
    </xdr:from>
    <xdr:to>
      <xdr:col>10</xdr:col>
      <xdr:colOff>114300</xdr:colOff>
      <xdr:row>38</xdr:row>
      <xdr:rowOff>159654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53706"/>
          <a:ext cx="889000" cy="2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13381</xdr:rowOff>
    </xdr:from>
    <xdr:to>
      <xdr:col>24</xdr:col>
      <xdr:colOff>114300</xdr:colOff>
      <xdr:row>38</xdr:row>
      <xdr:rowOff>114981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99757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110144</xdr:rowOff>
    </xdr:from>
    <xdr:to>
      <xdr:col>20</xdr:col>
      <xdr:colOff>38100</xdr:colOff>
      <xdr:row>39</xdr:row>
      <xdr:rowOff>40294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31421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121149</xdr:rowOff>
    </xdr:from>
    <xdr:to>
      <xdr:col>15</xdr:col>
      <xdr:colOff>101600</xdr:colOff>
      <xdr:row>39</xdr:row>
      <xdr:rowOff>51299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42426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2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87806</xdr:rowOff>
    </xdr:from>
    <xdr:to>
      <xdr:col>10</xdr:col>
      <xdr:colOff>165100</xdr:colOff>
      <xdr:row>39</xdr:row>
      <xdr:rowOff>17956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9083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108854</xdr:rowOff>
    </xdr:from>
    <xdr:to>
      <xdr:col>6</xdr:col>
      <xdr:colOff>38100</xdr:colOff>
      <xdr:row>39</xdr:row>
      <xdr:rowOff>39004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30131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72651</xdr:rowOff>
    </xdr:from>
    <xdr:to>
      <xdr:col>24</xdr:col>
      <xdr:colOff>63500</xdr:colOff>
      <xdr:row>58</xdr:row>
      <xdr:rowOff>86407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6751"/>
          <a:ext cx="8382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70963</xdr:rowOff>
    </xdr:from>
    <xdr:to>
      <xdr:col>19</xdr:col>
      <xdr:colOff>177800</xdr:colOff>
      <xdr:row>58</xdr:row>
      <xdr:rowOff>86407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5063"/>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70963</xdr:rowOff>
    </xdr:from>
    <xdr:to>
      <xdr:col>15</xdr:col>
      <xdr:colOff>50800</xdr:colOff>
      <xdr:row>58</xdr:row>
      <xdr:rowOff>85482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5063"/>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85482</xdr:rowOff>
    </xdr:from>
    <xdr:to>
      <xdr:col>10</xdr:col>
      <xdr:colOff>114300</xdr:colOff>
      <xdr:row>58</xdr:row>
      <xdr:rowOff>95613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29582"/>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21851</xdr:rowOff>
    </xdr:from>
    <xdr:to>
      <xdr:col>24</xdr:col>
      <xdr:colOff>114300</xdr:colOff>
      <xdr:row>58</xdr:row>
      <xdr:rowOff>123451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35607</xdr:rowOff>
    </xdr:from>
    <xdr:to>
      <xdr:col>20</xdr:col>
      <xdr:colOff>38100</xdr:colOff>
      <xdr:row>58</xdr:row>
      <xdr:rowOff>137207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128334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20163</xdr:rowOff>
    </xdr:from>
    <xdr:to>
      <xdr:col>15</xdr:col>
      <xdr:colOff>101600</xdr:colOff>
      <xdr:row>58</xdr:row>
      <xdr:rowOff>121763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112890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34682</xdr:rowOff>
    </xdr:from>
    <xdr:to>
      <xdr:col>10</xdr:col>
      <xdr:colOff>165100</xdr:colOff>
      <xdr:row>58</xdr:row>
      <xdr:rowOff>136282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127409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44813</xdr:rowOff>
    </xdr:from>
    <xdr:to>
      <xdr:col>6</xdr:col>
      <xdr:colOff>38100</xdr:colOff>
      <xdr:row>58</xdr:row>
      <xdr:rowOff>146413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137540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151740</xdr:rowOff>
    </xdr:from>
    <xdr:to>
      <xdr:col>24</xdr:col>
      <xdr:colOff>63500</xdr:colOff>
      <xdr:row>78</xdr:row>
      <xdr:rowOff>158369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24840"/>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158369</xdr:rowOff>
    </xdr:from>
    <xdr:to>
      <xdr:col>19</xdr:col>
      <xdr:colOff>177800</xdr:colOff>
      <xdr:row>78</xdr:row>
      <xdr:rowOff>162522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31469"/>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162522</xdr:rowOff>
    </xdr:from>
    <xdr:to>
      <xdr:col>15</xdr:col>
      <xdr:colOff>50800</xdr:colOff>
      <xdr:row>79</xdr:row>
      <xdr:rowOff>2997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35622"/>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162294</xdr:rowOff>
    </xdr:from>
    <xdr:to>
      <xdr:col>10</xdr:col>
      <xdr:colOff>114300</xdr:colOff>
      <xdr:row>79</xdr:row>
      <xdr:rowOff>2997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5394"/>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100940</xdr:rowOff>
    </xdr:from>
    <xdr:to>
      <xdr:col>24</xdr:col>
      <xdr:colOff>114300</xdr:colOff>
      <xdr:row>79</xdr:row>
      <xdr:rowOff>31090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15867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107569</xdr:rowOff>
    </xdr:from>
    <xdr:to>
      <xdr:col>20</xdr:col>
      <xdr:colOff>38100</xdr:colOff>
      <xdr:row>79</xdr:row>
      <xdr:rowOff>37719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28846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111722</xdr:rowOff>
    </xdr:from>
    <xdr:to>
      <xdr:col>15</xdr:col>
      <xdr:colOff>101600</xdr:colOff>
      <xdr:row>79</xdr:row>
      <xdr:rowOff>41872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32999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7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123647</xdr:rowOff>
    </xdr:from>
    <xdr:to>
      <xdr:col>10</xdr:col>
      <xdr:colOff>165100</xdr:colOff>
      <xdr:row>79</xdr:row>
      <xdr:rowOff>53797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44924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111494</xdr:rowOff>
    </xdr:from>
    <xdr:to>
      <xdr:col>6</xdr:col>
      <xdr:colOff>38100</xdr:colOff>
      <xdr:row>79</xdr:row>
      <xdr:rowOff>41644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32771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150847</xdr:rowOff>
    </xdr:from>
    <xdr:to>
      <xdr:col>24</xdr:col>
      <xdr:colOff>63500</xdr:colOff>
      <xdr:row>95</xdr:row>
      <xdr:rowOff>128575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67147"/>
          <a:ext cx="838200" cy="14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128575</xdr:rowOff>
    </xdr:from>
    <xdr:to>
      <xdr:col>19</xdr:col>
      <xdr:colOff>177800</xdr:colOff>
      <xdr:row>96</xdr:row>
      <xdr:rowOff>61378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416325"/>
          <a:ext cx="889000" cy="10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18574</xdr:rowOff>
    </xdr:from>
    <xdr:to>
      <xdr:col>15</xdr:col>
      <xdr:colOff>50800</xdr:colOff>
      <xdr:row>96</xdr:row>
      <xdr:rowOff>61378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06324"/>
          <a:ext cx="889000" cy="2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18574</xdr:rowOff>
    </xdr:from>
    <xdr:to>
      <xdr:col>10</xdr:col>
      <xdr:colOff>114300</xdr:colOff>
      <xdr:row>96</xdr:row>
      <xdr:rowOff>167143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06324"/>
          <a:ext cx="889000" cy="3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100047</xdr:rowOff>
    </xdr:from>
    <xdr:to>
      <xdr:col>24</xdr:col>
      <xdr:colOff>114300</xdr:colOff>
      <xdr:row>95</xdr:row>
      <xdr:rowOff>30197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122924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6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77775</xdr:rowOff>
    </xdr:from>
    <xdr:to>
      <xdr:col>20</xdr:col>
      <xdr:colOff>38100</xdr:colOff>
      <xdr:row>96</xdr:row>
      <xdr:rowOff>7925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24452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14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10578</xdr:rowOff>
    </xdr:from>
    <xdr:to>
      <xdr:col>15</xdr:col>
      <xdr:colOff>101600</xdr:colOff>
      <xdr:row>96</xdr:row>
      <xdr:rowOff>112178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128705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4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139224</xdr:rowOff>
    </xdr:from>
    <xdr:to>
      <xdr:col>10</xdr:col>
      <xdr:colOff>165100</xdr:colOff>
      <xdr:row>95</xdr:row>
      <xdr:rowOff>69374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85901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3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116343</xdr:rowOff>
    </xdr:from>
    <xdr:to>
      <xdr:col>6</xdr:col>
      <xdr:colOff>38100</xdr:colOff>
      <xdr:row>97</xdr:row>
      <xdr:rowOff>46493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63020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5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30300</xdr:rowOff>
    </xdr:from>
    <xdr:to>
      <xdr:col>55</xdr:col>
      <xdr:colOff>0</xdr:colOff>
      <xdr:row>37</xdr:row>
      <xdr:rowOff>38765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73950"/>
          <a:ext cx="838200" cy="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38765</xdr:rowOff>
    </xdr:from>
    <xdr:to>
      <xdr:col>50</xdr:col>
      <xdr:colOff>114300</xdr:colOff>
      <xdr:row>37</xdr:row>
      <xdr:rowOff>76667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2415"/>
          <a:ext cx="889000" cy="3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76667</xdr:rowOff>
    </xdr:from>
    <xdr:to>
      <xdr:col>45</xdr:col>
      <xdr:colOff>177800</xdr:colOff>
      <xdr:row>37</xdr:row>
      <xdr:rowOff>106240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20317"/>
          <a:ext cx="889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75669</xdr:rowOff>
    </xdr:from>
    <xdr:to>
      <xdr:col>41</xdr:col>
      <xdr:colOff>50800</xdr:colOff>
      <xdr:row>37</xdr:row>
      <xdr:rowOff>106240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62069"/>
          <a:ext cx="889000" cy="8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150950</xdr:rowOff>
    </xdr:from>
    <xdr:to>
      <xdr:col>55</xdr:col>
      <xdr:colOff>50800</xdr:colOff>
      <xdr:row>37</xdr:row>
      <xdr:rowOff>81100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129377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159415</xdr:rowOff>
    </xdr:from>
    <xdr:to>
      <xdr:col>50</xdr:col>
      <xdr:colOff>165100</xdr:colOff>
      <xdr:row>37</xdr:row>
      <xdr:rowOff>89565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80692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25867</xdr:rowOff>
    </xdr:from>
    <xdr:to>
      <xdr:col>46</xdr:col>
      <xdr:colOff>38100</xdr:colOff>
      <xdr:row>37</xdr:row>
      <xdr:rowOff>127467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6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118594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6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55440</xdr:rowOff>
    </xdr:from>
    <xdr:to>
      <xdr:col>41</xdr:col>
      <xdr:colOff>101600</xdr:colOff>
      <xdr:row>37</xdr:row>
      <xdr:rowOff>157040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148168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24869</xdr:rowOff>
    </xdr:from>
    <xdr:to>
      <xdr:col>36</xdr:col>
      <xdr:colOff>165100</xdr:colOff>
      <xdr:row>32</xdr:row>
      <xdr:rowOff>126469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1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117596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0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126061</xdr:rowOff>
    </xdr:from>
    <xdr:to>
      <xdr:col>55</xdr:col>
      <xdr:colOff>0</xdr:colOff>
      <xdr:row>56</xdr:row>
      <xdr:rowOff>154243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27261"/>
          <a:ext cx="8382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112344</xdr:rowOff>
    </xdr:from>
    <xdr:to>
      <xdr:col>50</xdr:col>
      <xdr:colOff>114300</xdr:colOff>
      <xdr:row>56</xdr:row>
      <xdr:rowOff>126061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135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112344</xdr:rowOff>
    </xdr:from>
    <xdr:to>
      <xdr:col>45</xdr:col>
      <xdr:colOff>177800</xdr:colOff>
      <xdr:row>57</xdr:row>
      <xdr:rowOff>122534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13544"/>
          <a:ext cx="889000" cy="1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59472</xdr:rowOff>
    </xdr:from>
    <xdr:to>
      <xdr:col>41</xdr:col>
      <xdr:colOff>50800</xdr:colOff>
      <xdr:row>57</xdr:row>
      <xdr:rowOff>122534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46322"/>
          <a:ext cx="889000" cy="74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103443</xdr:rowOff>
    </xdr:from>
    <xdr:to>
      <xdr:col>55</xdr:col>
      <xdr:colOff>50800</xdr:colOff>
      <xdr:row>57</xdr:row>
      <xdr:rowOff>33593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81870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8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75261</xdr:rowOff>
    </xdr:from>
    <xdr:to>
      <xdr:col>50</xdr:col>
      <xdr:colOff>165100</xdr:colOff>
      <xdr:row>57</xdr:row>
      <xdr:rowOff>5411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167988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61544</xdr:rowOff>
    </xdr:from>
    <xdr:to>
      <xdr:col>46</xdr:col>
      <xdr:colOff>38100</xdr:colOff>
      <xdr:row>56</xdr:row>
      <xdr:rowOff>163144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6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8221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3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71734</xdr:rowOff>
    </xdr:from>
    <xdr:to>
      <xdr:col>41</xdr:col>
      <xdr:colOff>101600</xdr:colOff>
      <xdr:row>58</xdr:row>
      <xdr:rowOff>1884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164461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3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8672</xdr:rowOff>
    </xdr:from>
    <xdr:to>
      <xdr:col>36</xdr:col>
      <xdr:colOff>165100</xdr:colOff>
      <xdr:row>53</xdr:row>
      <xdr:rowOff>110272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126799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8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91446</xdr:rowOff>
    </xdr:from>
    <xdr:to>
      <xdr:col>55</xdr:col>
      <xdr:colOff>0</xdr:colOff>
      <xdr:row>78</xdr:row>
      <xdr:rowOff>153815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64546"/>
          <a:ext cx="838200" cy="6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91446</xdr:rowOff>
    </xdr:from>
    <xdr:to>
      <xdr:col>50</xdr:col>
      <xdr:colOff>114300</xdr:colOff>
      <xdr:row>79</xdr:row>
      <xdr:rowOff>3663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64546"/>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106190</xdr:rowOff>
    </xdr:from>
    <xdr:to>
      <xdr:col>45</xdr:col>
      <xdr:colOff>177800</xdr:colOff>
      <xdr:row>79</xdr:row>
      <xdr:rowOff>3663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07840"/>
          <a:ext cx="889000" cy="2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45555</xdr:rowOff>
    </xdr:from>
    <xdr:to>
      <xdr:col>41</xdr:col>
      <xdr:colOff>50800</xdr:colOff>
      <xdr:row>77</xdr:row>
      <xdr:rowOff>106190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218505"/>
          <a:ext cx="889000" cy="108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103015</xdr:rowOff>
    </xdr:from>
    <xdr:to>
      <xdr:col>55</xdr:col>
      <xdr:colOff>50800</xdr:colOff>
      <xdr:row>79</xdr:row>
      <xdr:rowOff>33165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17942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40646</xdr:rowOff>
    </xdr:from>
    <xdr:to>
      <xdr:col>50</xdr:col>
      <xdr:colOff>165100</xdr:colOff>
      <xdr:row>78</xdr:row>
      <xdr:rowOff>142246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133373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0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124313</xdr:rowOff>
    </xdr:from>
    <xdr:to>
      <xdr:col>46</xdr:col>
      <xdr:colOff>38100</xdr:colOff>
      <xdr:row>79</xdr:row>
      <xdr:rowOff>54463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45590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55390</xdr:rowOff>
    </xdr:from>
    <xdr:to>
      <xdr:col>41</xdr:col>
      <xdr:colOff>101600</xdr:colOff>
      <xdr:row>77</xdr:row>
      <xdr:rowOff>156990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3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166205</xdr:rowOff>
    </xdr:from>
    <xdr:to>
      <xdr:col>36</xdr:col>
      <xdr:colOff>165100</xdr:colOff>
      <xdr:row>71</xdr:row>
      <xdr:rowOff>96355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1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112882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19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153188</xdr:rowOff>
    </xdr:from>
    <xdr:to>
      <xdr:col>55</xdr:col>
      <xdr:colOff>0</xdr:colOff>
      <xdr:row>96</xdr:row>
      <xdr:rowOff>161150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12388"/>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161150</xdr:rowOff>
    </xdr:from>
    <xdr:to>
      <xdr:col>50</xdr:col>
      <xdr:colOff>114300</xdr:colOff>
      <xdr:row>97</xdr:row>
      <xdr:rowOff>35280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20350"/>
          <a:ext cx="889000" cy="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35280</xdr:rowOff>
    </xdr:from>
    <xdr:to>
      <xdr:col>45</xdr:col>
      <xdr:colOff>177800</xdr:colOff>
      <xdr:row>98</xdr:row>
      <xdr:rowOff>139015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65930"/>
          <a:ext cx="889000" cy="27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9613</xdr:rowOff>
    </xdr:from>
    <xdr:to>
      <xdr:col>41</xdr:col>
      <xdr:colOff>50800</xdr:colOff>
      <xdr:row>98</xdr:row>
      <xdr:rowOff>139015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11713"/>
          <a:ext cx="889000" cy="1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102388</xdr:rowOff>
    </xdr:from>
    <xdr:to>
      <xdr:col>55</xdr:col>
      <xdr:colOff>50800</xdr:colOff>
      <xdr:row>97</xdr:row>
      <xdr:rowOff>32538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125265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110350</xdr:rowOff>
    </xdr:from>
    <xdr:to>
      <xdr:col>50</xdr:col>
      <xdr:colOff>165100</xdr:colOff>
      <xdr:row>97</xdr:row>
      <xdr:rowOff>40500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57027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155930</xdr:rowOff>
    </xdr:from>
    <xdr:to>
      <xdr:col>46</xdr:col>
      <xdr:colOff>38100</xdr:colOff>
      <xdr:row>97</xdr:row>
      <xdr:rowOff>86080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102607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88215</xdr:rowOff>
    </xdr:from>
    <xdr:to>
      <xdr:col>41</xdr:col>
      <xdr:colOff>101600</xdr:colOff>
      <xdr:row>99</xdr:row>
      <xdr:rowOff>18365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9492</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8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130263</xdr:rowOff>
    </xdr:from>
    <xdr:to>
      <xdr:col>36</xdr:col>
      <xdr:colOff>165100</xdr:colOff>
      <xdr:row>98</xdr:row>
      <xdr:rowOff>60413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51540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96789</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3339"/>
          <a:ext cx="8382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96789</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98868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18"/>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98868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5418"/>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45989</xdr:rowOff>
    </xdr:from>
    <xdr:to>
      <xdr:col>81</xdr:col>
      <xdr:colOff>101600</xdr:colOff>
      <xdr:row>39</xdr:row>
      <xdr:rowOff>147589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138716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5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48068</xdr:rowOff>
    </xdr:from>
    <xdr:to>
      <xdr:col>72</xdr:col>
      <xdr:colOff>38100</xdr:colOff>
      <xdr:row>39</xdr:row>
      <xdr:rowOff>149668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140795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128612</xdr:rowOff>
    </xdr:from>
    <xdr:to>
      <xdr:col>85</xdr:col>
      <xdr:colOff>127000</xdr:colOff>
      <xdr:row>76</xdr:row>
      <xdr:rowOff>129857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58812"/>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73368</xdr:rowOff>
    </xdr:from>
    <xdr:to>
      <xdr:col>81</xdr:col>
      <xdr:colOff>50800</xdr:colOff>
      <xdr:row>76</xdr:row>
      <xdr:rowOff>129857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03568"/>
          <a:ext cx="889000" cy="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73368</xdr:rowOff>
    </xdr:from>
    <xdr:to>
      <xdr:col>76</xdr:col>
      <xdr:colOff>114300</xdr:colOff>
      <xdr:row>76</xdr:row>
      <xdr:rowOff>89281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03568"/>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89281</xdr:rowOff>
    </xdr:from>
    <xdr:to>
      <xdr:col>71</xdr:col>
      <xdr:colOff>177800</xdr:colOff>
      <xdr:row>76</xdr:row>
      <xdr:rowOff>114554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1948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77812</xdr:rowOff>
    </xdr:from>
    <xdr:to>
      <xdr:col>85</xdr:col>
      <xdr:colOff>177800</xdr:colOff>
      <xdr:row>77</xdr:row>
      <xdr:rowOff>7962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0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56239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8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79057</xdr:rowOff>
    </xdr:from>
    <xdr:to>
      <xdr:col>81</xdr:col>
      <xdr:colOff>101600</xdr:colOff>
      <xdr:row>77</xdr:row>
      <xdr:rowOff>9207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22568</xdr:rowOff>
    </xdr:from>
    <xdr:to>
      <xdr:col>76</xdr:col>
      <xdr:colOff>165100</xdr:colOff>
      <xdr:row>76</xdr:row>
      <xdr:rowOff>124168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140695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38481</xdr:rowOff>
    </xdr:from>
    <xdr:to>
      <xdr:col>72</xdr:col>
      <xdr:colOff>38100</xdr:colOff>
      <xdr:row>76</xdr:row>
      <xdr:rowOff>140081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156608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63754</xdr:rowOff>
    </xdr:from>
    <xdr:to>
      <xdr:col>67</xdr:col>
      <xdr:colOff>101600</xdr:colOff>
      <xdr:row>76</xdr:row>
      <xdr:rowOff>165354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156481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118101</xdr:rowOff>
    </xdr:from>
    <xdr:to>
      <xdr:col>85</xdr:col>
      <xdr:colOff>127000</xdr:colOff>
      <xdr:row>98</xdr:row>
      <xdr:rowOff>13137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8751"/>
          <a:ext cx="838200" cy="6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848</xdr:rowOff>
    </xdr:from>
    <xdr:to>
      <xdr:col>81</xdr:col>
      <xdr:colOff>50800</xdr:colOff>
      <xdr:row>98</xdr:row>
      <xdr:rowOff>13137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02948"/>
          <a:ext cx="8890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158043</xdr:rowOff>
    </xdr:from>
    <xdr:to>
      <xdr:col>76</xdr:col>
      <xdr:colOff>114300</xdr:colOff>
      <xdr:row>98</xdr:row>
      <xdr:rowOff>848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88693"/>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158043</xdr:rowOff>
    </xdr:from>
    <xdr:to>
      <xdr:col>71</xdr:col>
      <xdr:colOff>177800</xdr:colOff>
      <xdr:row>98</xdr:row>
      <xdr:rowOff>82459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88693"/>
          <a:ext cx="889000" cy="9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67301</xdr:rowOff>
    </xdr:from>
    <xdr:to>
      <xdr:col>85</xdr:col>
      <xdr:colOff>177800</xdr:colOff>
      <xdr:row>97</xdr:row>
      <xdr:rowOff>168901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45728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133787</xdr:rowOff>
    </xdr:from>
    <xdr:to>
      <xdr:col>81</xdr:col>
      <xdr:colOff>101600</xdr:colOff>
      <xdr:row>98</xdr:row>
      <xdr:rowOff>63937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55064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121498</xdr:rowOff>
    </xdr:from>
    <xdr:to>
      <xdr:col>76</xdr:col>
      <xdr:colOff>165100</xdr:colOff>
      <xdr:row>98</xdr:row>
      <xdr:rowOff>51648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42775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107243</xdr:rowOff>
    </xdr:from>
    <xdr:to>
      <xdr:col>72</xdr:col>
      <xdr:colOff>38100</xdr:colOff>
      <xdr:row>98</xdr:row>
      <xdr:rowOff>37393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28520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3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31659</xdr:rowOff>
    </xdr:from>
    <xdr:to>
      <xdr:col>67</xdr:col>
      <xdr:colOff>101600</xdr:colOff>
      <xdr:row>98</xdr:row>
      <xdr:rowOff>133259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124386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133604</xdr:rowOff>
    </xdr:from>
    <xdr:to>
      <xdr:col>116</xdr:col>
      <xdr:colOff>63500</xdr:colOff>
      <xdr:row>37</xdr:row>
      <xdr:rowOff>113665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305804"/>
          <a:ext cx="838200" cy="1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96393</xdr:rowOff>
    </xdr:from>
    <xdr:to>
      <xdr:col>111</xdr:col>
      <xdr:colOff>177800</xdr:colOff>
      <xdr:row>36</xdr:row>
      <xdr:rowOff>133604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925693"/>
          <a:ext cx="889000" cy="3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96393</xdr:rowOff>
    </xdr:from>
    <xdr:to>
      <xdr:col>107</xdr:col>
      <xdr:colOff>50800</xdr:colOff>
      <xdr:row>34</xdr:row>
      <xdr:rowOff>130683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9256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130683</xdr:rowOff>
    </xdr:from>
    <xdr:to>
      <xdr:col>102</xdr:col>
      <xdr:colOff>114300</xdr:colOff>
      <xdr:row>34</xdr:row>
      <xdr:rowOff>147574</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95998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62865</xdr:rowOff>
    </xdr:from>
    <xdr:to>
      <xdr:col>116</xdr:col>
      <xdr:colOff>114300</xdr:colOff>
      <xdr:row>37</xdr:row>
      <xdr:rowOff>164465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85742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82804</xdr:rowOff>
    </xdr:from>
    <xdr:to>
      <xdr:col>112</xdr:col>
      <xdr:colOff>38100</xdr:colOff>
      <xdr:row>37</xdr:row>
      <xdr:rowOff>12954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29481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3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45593</xdr:rowOff>
    </xdr:from>
    <xdr:to>
      <xdr:col>107</xdr:col>
      <xdr:colOff>101600</xdr:colOff>
      <xdr:row>34</xdr:row>
      <xdr:rowOff>147193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8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163720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65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79883</xdr:rowOff>
    </xdr:from>
    <xdr:to>
      <xdr:col>102</xdr:col>
      <xdr:colOff>165100</xdr:colOff>
      <xdr:row>35</xdr:row>
      <xdr:rowOff>10033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9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26560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6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96774</xdr:rowOff>
    </xdr:from>
    <xdr:to>
      <xdr:col>98</xdr:col>
      <xdr:colOff>38100</xdr:colOff>
      <xdr:row>35</xdr:row>
      <xdr:rowOff>26924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9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43451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139105</xdr:rowOff>
    </xdr:from>
    <xdr:to>
      <xdr:col>116</xdr:col>
      <xdr:colOff>63500</xdr:colOff>
      <xdr:row>58</xdr:row>
      <xdr:rowOff>139357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3205"/>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138877</xdr:rowOff>
    </xdr:from>
    <xdr:to>
      <xdr:col>111</xdr:col>
      <xdr:colOff>177800</xdr:colOff>
      <xdr:row>58</xdr:row>
      <xdr:rowOff>139357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2977"/>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138694</xdr:rowOff>
    </xdr:from>
    <xdr:to>
      <xdr:col>107</xdr:col>
      <xdr:colOff>50800</xdr:colOff>
      <xdr:row>58</xdr:row>
      <xdr:rowOff>138877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279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138694</xdr:rowOff>
    </xdr:from>
    <xdr:to>
      <xdr:col>102</xdr:col>
      <xdr:colOff>114300</xdr:colOff>
      <xdr:row>58</xdr:row>
      <xdr:rowOff>138900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8279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88305</xdr:rowOff>
    </xdr:from>
    <xdr:to>
      <xdr:col>116</xdr:col>
      <xdr:colOff>114300</xdr:colOff>
      <xdr:row>59</xdr:row>
      <xdr:rowOff>18455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88557</xdr:rowOff>
    </xdr:from>
    <xdr:to>
      <xdr:col>112</xdr:col>
      <xdr:colOff>38100</xdr:colOff>
      <xdr:row>59</xdr:row>
      <xdr:rowOff>18707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9834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88077</xdr:rowOff>
    </xdr:from>
    <xdr:to>
      <xdr:col>107</xdr:col>
      <xdr:colOff>101600</xdr:colOff>
      <xdr:row>59</xdr:row>
      <xdr:rowOff>18227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9354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87894</xdr:rowOff>
    </xdr:from>
    <xdr:to>
      <xdr:col>102</xdr:col>
      <xdr:colOff>165100</xdr:colOff>
      <xdr:row>59</xdr:row>
      <xdr:rowOff>18044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9171</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88100</xdr:rowOff>
    </xdr:from>
    <xdr:to>
      <xdr:col>98</xdr:col>
      <xdr:colOff>38100</xdr:colOff>
      <xdr:row>59</xdr:row>
      <xdr:rowOff>18250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9377</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4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156730</xdr:rowOff>
    </xdr:from>
    <xdr:to>
      <xdr:col>116</xdr:col>
      <xdr:colOff>63500</xdr:colOff>
      <xdr:row>76</xdr:row>
      <xdr:rowOff>170218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15480"/>
          <a:ext cx="838200" cy="1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170218</xdr:rowOff>
    </xdr:from>
    <xdr:to>
      <xdr:col>111</xdr:col>
      <xdr:colOff>177800</xdr:colOff>
      <xdr:row>77</xdr:row>
      <xdr:rowOff>28790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00418"/>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28790</xdr:rowOff>
    </xdr:from>
    <xdr:to>
      <xdr:col>107</xdr:col>
      <xdr:colOff>50800</xdr:colOff>
      <xdr:row>77</xdr:row>
      <xdr:rowOff>52490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30440"/>
          <a:ext cx="889000" cy="2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52490</xdr:rowOff>
    </xdr:from>
    <xdr:to>
      <xdr:col>102</xdr:col>
      <xdr:colOff>114300</xdr:colOff>
      <xdr:row>77</xdr:row>
      <xdr:rowOff>59119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5414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105931</xdr:rowOff>
    </xdr:from>
    <xdr:to>
      <xdr:col>116</xdr:col>
      <xdr:colOff>114300</xdr:colOff>
      <xdr:row>76</xdr:row>
      <xdr:rowOff>36082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646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84358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119418</xdr:rowOff>
    </xdr:from>
    <xdr:to>
      <xdr:col>112</xdr:col>
      <xdr:colOff>38100</xdr:colOff>
      <xdr:row>77</xdr:row>
      <xdr:rowOff>49568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40695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149440</xdr:rowOff>
    </xdr:from>
    <xdr:to>
      <xdr:col>107</xdr:col>
      <xdr:colOff>101600</xdr:colOff>
      <xdr:row>77</xdr:row>
      <xdr:rowOff>79590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70717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7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1690</xdr:rowOff>
    </xdr:from>
    <xdr:to>
      <xdr:col>102</xdr:col>
      <xdr:colOff>165100</xdr:colOff>
      <xdr:row>77</xdr:row>
      <xdr:rowOff>103290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94417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8319</xdr:rowOff>
    </xdr:from>
    <xdr:to>
      <xdr:col>98</xdr:col>
      <xdr:colOff>38100</xdr:colOff>
      <xdr:row>77</xdr:row>
      <xdr:rowOff>109919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101046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460,056</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52,625</a:t>
          </a:r>
          <a:r>
            <a:rPr kumimoji="1" lang="ja-JP" altLang="ja-JP" sz="1100">
              <a:solidFill>
                <a:schemeClr val="dk1"/>
              </a:solidFill>
              <a:effectLst/>
              <a:latin typeface="+mn-lt"/>
              <a:ea typeface="+mn-ea"/>
              <a:cs typeface="+mn-cs"/>
            </a:rPr>
            <a:t>円となっており、類似団体平均と比べて下回っている。</a:t>
          </a:r>
          <a:endParaRPr lang="ja-JP" altLang="ja-JP" sz="1400">
            <a:effectLst/>
          </a:endParaRPr>
        </a:p>
        <a:p>
          <a:r>
            <a:rPr kumimoji="1" lang="ja-JP" altLang="ja-JP" sz="1100">
              <a:solidFill>
                <a:schemeClr val="dk1"/>
              </a:solidFill>
              <a:effectLst/>
              <a:latin typeface="+mn-lt"/>
              <a:ea typeface="+mn-ea"/>
              <a:cs typeface="+mn-cs"/>
            </a:rPr>
            <a:t>扶助費については年々増加しており、類似団体平均に比べ高い状況となっている。これは、高校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年生までの医療費無償化、子育て世帯が多いことによる保育サービスの増などが考えられる。</a:t>
          </a:r>
          <a:r>
            <a:rPr kumimoji="1" lang="ja-JP" altLang="en-US" sz="1100">
              <a:solidFill>
                <a:schemeClr val="dk1"/>
              </a:solidFill>
              <a:effectLst/>
              <a:latin typeface="+mn-lt"/>
              <a:ea typeface="+mn-ea"/>
              <a:cs typeface="+mn-cs"/>
            </a:rPr>
            <a:t>また、今年度は定額減税補足給付を行なったことによる要因もある。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について、前年に比べて増加の要因は</a:t>
          </a:r>
          <a:r>
            <a:rPr kumimoji="1" lang="ja-JP" altLang="en-US" sz="1100">
              <a:solidFill>
                <a:schemeClr val="dk1"/>
              </a:solidFill>
              <a:effectLst/>
              <a:latin typeface="+mn-lt"/>
              <a:ea typeface="+mn-ea"/>
              <a:cs typeface="+mn-cs"/>
            </a:rPr>
            <a:t>、公有財産の売却に伴う収入金を次年度以降の施設整備の財源とするため公共施設整備基金積立金に積み立てたことによる増</a:t>
          </a:r>
          <a:r>
            <a:rPr kumimoji="1" lang="ja-JP" altLang="ja-JP" sz="1100">
              <a:solidFill>
                <a:schemeClr val="dk1"/>
              </a:solidFill>
              <a:effectLst/>
              <a:latin typeface="+mn-lt"/>
              <a:ea typeface="+mn-ea"/>
              <a:cs typeface="+mn-cs"/>
            </a:rPr>
            <a:t>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65,160
64,442
53.19
31,259,808
29,977,252
1,140,738
15,358,499
19,236,337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13513</xdr:rowOff>
    </xdr:from>
    <xdr:to>
      <xdr:col>24</xdr:col>
      <xdr:colOff>63500</xdr:colOff>
      <xdr:row>36</xdr:row>
      <xdr:rowOff>14427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8571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13513</xdr:rowOff>
    </xdr:from>
    <xdr:to>
      <xdr:col>19</xdr:col>
      <xdr:colOff>177800</xdr:colOff>
      <xdr:row>36</xdr:row>
      <xdr:rowOff>89408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85713"/>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89408</xdr:rowOff>
    </xdr:from>
    <xdr:to>
      <xdr:col>15</xdr:col>
      <xdr:colOff>50800</xdr:colOff>
      <xdr:row>36</xdr:row>
      <xdr:rowOff>135585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6160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101752</xdr:rowOff>
    </xdr:from>
    <xdr:to>
      <xdr:col>10</xdr:col>
      <xdr:colOff>114300</xdr:colOff>
      <xdr:row>36</xdr:row>
      <xdr:rowOff>135585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73952"/>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113504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134163</xdr:rowOff>
    </xdr:from>
    <xdr:to>
      <xdr:col>20</xdr:col>
      <xdr:colOff>38100</xdr:colOff>
      <xdr:row>36</xdr:row>
      <xdr:rowOff>64313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55440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38608</xdr:rowOff>
    </xdr:from>
    <xdr:to>
      <xdr:col>15</xdr:col>
      <xdr:colOff>101600</xdr:colOff>
      <xdr:row>36</xdr:row>
      <xdr:rowOff>140208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131335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84785</xdr:rowOff>
    </xdr:from>
    <xdr:to>
      <xdr:col>10</xdr:col>
      <xdr:colOff>165100</xdr:colOff>
      <xdr:row>37</xdr:row>
      <xdr:rowOff>14935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6062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50952</xdr:rowOff>
    </xdr:from>
    <xdr:to>
      <xdr:col>6</xdr:col>
      <xdr:colOff>38100</xdr:colOff>
      <xdr:row>36</xdr:row>
      <xdr:rowOff>152552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143679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57528</xdr:rowOff>
    </xdr:from>
    <xdr:to>
      <xdr:col>24</xdr:col>
      <xdr:colOff>63500</xdr:colOff>
      <xdr:row>57</xdr:row>
      <xdr:rowOff>152645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0178"/>
          <a:ext cx="838200" cy="9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107840</xdr:rowOff>
    </xdr:from>
    <xdr:to>
      <xdr:col>19</xdr:col>
      <xdr:colOff>177800</xdr:colOff>
      <xdr:row>57</xdr:row>
      <xdr:rowOff>152645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80490"/>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107840</xdr:rowOff>
    </xdr:from>
    <xdr:to>
      <xdr:col>15</xdr:col>
      <xdr:colOff>50800</xdr:colOff>
      <xdr:row>57</xdr:row>
      <xdr:rowOff>139740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0490"/>
          <a:ext cx="889000" cy="3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27568</xdr:rowOff>
    </xdr:from>
    <xdr:to>
      <xdr:col>10</xdr:col>
      <xdr:colOff>114300</xdr:colOff>
      <xdr:row>57</xdr:row>
      <xdr:rowOff>139740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5868"/>
          <a:ext cx="889000" cy="6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6728</xdr:rowOff>
    </xdr:from>
    <xdr:to>
      <xdr:col>24</xdr:col>
      <xdr:colOff>114300</xdr:colOff>
      <xdr:row>57</xdr:row>
      <xdr:rowOff>108328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156605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101845</xdr:rowOff>
    </xdr:from>
    <xdr:to>
      <xdr:col>20</xdr:col>
      <xdr:colOff>38100</xdr:colOff>
      <xdr:row>58</xdr:row>
      <xdr:rowOff>31995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23122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57040</xdr:rowOff>
    </xdr:from>
    <xdr:to>
      <xdr:col>15</xdr:col>
      <xdr:colOff>101600</xdr:colOff>
      <xdr:row>57</xdr:row>
      <xdr:rowOff>158640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149767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88940</xdr:rowOff>
    </xdr:from>
    <xdr:to>
      <xdr:col>10</xdr:col>
      <xdr:colOff>165100</xdr:colOff>
      <xdr:row>58</xdr:row>
      <xdr:rowOff>19090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148218</xdr:rowOff>
    </xdr:from>
    <xdr:to>
      <xdr:col>6</xdr:col>
      <xdr:colOff>38100</xdr:colOff>
      <xdr:row>54</xdr:row>
      <xdr:rowOff>78368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69495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154568</xdr:rowOff>
    </xdr:from>
    <xdr:to>
      <xdr:col>24</xdr:col>
      <xdr:colOff>63500</xdr:colOff>
      <xdr:row>75</xdr:row>
      <xdr:rowOff>87799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41868"/>
          <a:ext cx="838200" cy="1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87799</xdr:rowOff>
    </xdr:from>
    <xdr:to>
      <xdr:col>19</xdr:col>
      <xdr:colOff>177800</xdr:colOff>
      <xdr:row>76</xdr:row>
      <xdr:rowOff>75126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46549"/>
          <a:ext cx="889000" cy="15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125390</xdr:rowOff>
    </xdr:from>
    <xdr:to>
      <xdr:col>15</xdr:col>
      <xdr:colOff>50800</xdr:colOff>
      <xdr:row>76</xdr:row>
      <xdr:rowOff>75126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84140"/>
          <a:ext cx="889000" cy="12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125390</xdr:rowOff>
    </xdr:from>
    <xdr:to>
      <xdr:col>10</xdr:col>
      <xdr:colOff>114300</xdr:colOff>
      <xdr:row>76</xdr:row>
      <xdr:rowOff>153343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84140"/>
          <a:ext cx="889000" cy="19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103768</xdr:rowOff>
    </xdr:from>
    <xdr:to>
      <xdr:col>24</xdr:col>
      <xdr:colOff>114300</xdr:colOff>
      <xdr:row>75</xdr:row>
      <xdr:rowOff>33918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9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126645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4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36999</xdr:rowOff>
    </xdr:from>
    <xdr:to>
      <xdr:col>20</xdr:col>
      <xdr:colOff>38100</xdr:colOff>
      <xdr:row>75</xdr:row>
      <xdr:rowOff>138599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155126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24326</xdr:rowOff>
    </xdr:from>
    <xdr:to>
      <xdr:col>15</xdr:col>
      <xdr:colOff>101600</xdr:colOff>
      <xdr:row>76</xdr:row>
      <xdr:rowOff>125926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142452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74590</xdr:rowOff>
    </xdr:from>
    <xdr:to>
      <xdr:col>10</xdr:col>
      <xdr:colOff>165100</xdr:colOff>
      <xdr:row>76</xdr:row>
      <xdr:rowOff>4741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333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21267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0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102543</xdr:rowOff>
    </xdr:from>
    <xdr:to>
      <xdr:col>6</xdr:col>
      <xdr:colOff>38100</xdr:colOff>
      <xdr:row>77</xdr:row>
      <xdr:rowOff>32693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49220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0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124425</xdr:rowOff>
    </xdr:from>
    <xdr:to>
      <xdr:col>24</xdr:col>
      <xdr:colOff>63500</xdr:colOff>
      <xdr:row>98</xdr:row>
      <xdr:rowOff>127924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6525"/>
          <a:ext cx="8382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123504</xdr:rowOff>
    </xdr:from>
    <xdr:to>
      <xdr:col>19</xdr:col>
      <xdr:colOff>177800</xdr:colOff>
      <xdr:row>98</xdr:row>
      <xdr:rowOff>127924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560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104572</xdr:rowOff>
    </xdr:from>
    <xdr:to>
      <xdr:col>15</xdr:col>
      <xdr:colOff>50800</xdr:colOff>
      <xdr:row>98</xdr:row>
      <xdr:rowOff>123504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6672"/>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104049</xdr:rowOff>
    </xdr:from>
    <xdr:to>
      <xdr:col>10</xdr:col>
      <xdr:colOff>114300</xdr:colOff>
      <xdr:row>98</xdr:row>
      <xdr:rowOff>104572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06149"/>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73625</xdr:rowOff>
    </xdr:from>
    <xdr:to>
      <xdr:col>24</xdr:col>
      <xdr:colOff>114300</xdr:colOff>
      <xdr:row>99</xdr:row>
      <xdr:rowOff>3775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160002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9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77124</xdr:rowOff>
    </xdr:from>
    <xdr:to>
      <xdr:col>20</xdr:col>
      <xdr:colOff>38100</xdr:colOff>
      <xdr:row>99</xdr:row>
      <xdr:rowOff>7274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169851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72704</xdr:rowOff>
    </xdr:from>
    <xdr:to>
      <xdr:col>15</xdr:col>
      <xdr:colOff>101600</xdr:colOff>
      <xdr:row>99</xdr:row>
      <xdr:rowOff>2854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53772</xdr:rowOff>
    </xdr:from>
    <xdr:to>
      <xdr:col>10</xdr:col>
      <xdr:colOff>165100</xdr:colOff>
      <xdr:row>98</xdr:row>
      <xdr:rowOff>155372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146499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53249</xdr:rowOff>
    </xdr:from>
    <xdr:to>
      <xdr:col>6</xdr:col>
      <xdr:colOff>38100</xdr:colOff>
      <xdr:row>98</xdr:row>
      <xdr:rowOff>154849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145976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106553</xdr:rowOff>
    </xdr:from>
    <xdr:to>
      <xdr:col>55</xdr:col>
      <xdr:colOff>0</xdr:colOff>
      <xdr:row>58</xdr:row>
      <xdr:rowOff>16980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9203"/>
          <a:ext cx="8382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154330</xdr:rowOff>
    </xdr:from>
    <xdr:to>
      <xdr:col>50</xdr:col>
      <xdr:colOff>114300</xdr:colOff>
      <xdr:row>58</xdr:row>
      <xdr:rowOff>16980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26980"/>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154330</xdr:rowOff>
    </xdr:from>
    <xdr:to>
      <xdr:col>45</xdr:col>
      <xdr:colOff>177800</xdr:colOff>
      <xdr:row>57</xdr:row>
      <xdr:rowOff>165836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26980"/>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156540</xdr:rowOff>
    </xdr:from>
    <xdr:to>
      <xdr:col>41</xdr:col>
      <xdr:colOff>50800</xdr:colOff>
      <xdr:row>57</xdr:row>
      <xdr:rowOff>165836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2919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55753</xdr:rowOff>
    </xdr:from>
    <xdr:to>
      <xdr:col>55</xdr:col>
      <xdr:colOff>50800</xdr:colOff>
      <xdr:row>57</xdr:row>
      <xdr:rowOff>157353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78630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7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137630</xdr:rowOff>
    </xdr:from>
    <xdr:to>
      <xdr:col>50</xdr:col>
      <xdr:colOff>165100</xdr:colOff>
      <xdr:row>58</xdr:row>
      <xdr:rowOff>67780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58907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0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103530</xdr:rowOff>
    </xdr:from>
    <xdr:to>
      <xdr:col>46</xdr:col>
      <xdr:colOff>38100</xdr:colOff>
      <xdr:row>58</xdr:row>
      <xdr:rowOff>33680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24807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115036</xdr:rowOff>
    </xdr:from>
    <xdr:to>
      <xdr:col>41</xdr:col>
      <xdr:colOff>101600</xdr:colOff>
      <xdr:row>58</xdr:row>
      <xdr:rowOff>45186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36313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105740</xdr:rowOff>
    </xdr:from>
    <xdr:to>
      <xdr:col>36</xdr:col>
      <xdr:colOff>165100</xdr:colOff>
      <xdr:row>58</xdr:row>
      <xdr:rowOff>35890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52417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52527</xdr:rowOff>
    </xdr:from>
    <xdr:to>
      <xdr:col>55</xdr:col>
      <xdr:colOff>0</xdr:colOff>
      <xdr:row>77</xdr:row>
      <xdr:rowOff>138367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54177"/>
          <a:ext cx="8382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52527</xdr:rowOff>
    </xdr:from>
    <xdr:to>
      <xdr:col>50</xdr:col>
      <xdr:colOff>114300</xdr:colOff>
      <xdr:row>77</xdr:row>
      <xdr:rowOff>122479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54177"/>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51460</xdr:rowOff>
    </xdr:from>
    <xdr:to>
      <xdr:col>45</xdr:col>
      <xdr:colOff>177800</xdr:colOff>
      <xdr:row>77</xdr:row>
      <xdr:rowOff>122479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53110"/>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21971</xdr:rowOff>
    </xdr:from>
    <xdr:to>
      <xdr:col>41</xdr:col>
      <xdr:colOff>50800</xdr:colOff>
      <xdr:row>77</xdr:row>
      <xdr:rowOff>51460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23621"/>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87567</xdr:rowOff>
    </xdr:from>
    <xdr:to>
      <xdr:col>55</xdr:col>
      <xdr:colOff>50800</xdr:colOff>
      <xdr:row>78</xdr:row>
      <xdr:rowOff>17717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65994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1727</xdr:rowOff>
    </xdr:from>
    <xdr:to>
      <xdr:col>50</xdr:col>
      <xdr:colOff>165100</xdr:colOff>
      <xdr:row>77</xdr:row>
      <xdr:rowOff>103327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119854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29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71679</xdr:rowOff>
    </xdr:from>
    <xdr:to>
      <xdr:col>46</xdr:col>
      <xdr:colOff>38100</xdr:colOff>
      <xdr:row>78</xdr:row>
      <xdr:rowOff>1829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164406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660</xdr:rowOff>
    </xdr:from>
    <xdr:to>
      <xdr:col>41</xdr:col>
      <xdr:colOff>101600</xdr:colOff>
      <xdr:row>77</xdr:row>
      <xdr:rowOff>102260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93387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29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142621</xdr:rowOff>
    </xdr:from>
    <xdr:to>
      <xdr:col>36</xdr:col>
      <xdr:colOff>165100</xdr:colOff>
      <xdr:row>77</xdr:row>
      <xdr:rowOff>72771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63898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80835</xdr:rowOff>
    </xdr:from>
    <xdr:to>
      <xdr:col>55</xdr:col>
      <xdr:colOff>0</xdr:colOff>
      <xdr:row>98</xdr:row>
      <xdr:rowOff>40811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11485"/>
          <a:ext cx="838200" cy="1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101961</xdr:rowOff>
    </xdr:from>
    <xdr:to>
      <xdr:col>50</xdr:col>
      <xdr:colOff>114300</xdr:colOff>
      <xdr:row>98</xdr:row>
      <xdr:rowOff>40811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61161"/>
          <a:ext cx="889000" cy="2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101961</xdr:rowOff>
    </xdr:from>
    <xdr:to>
      <xdr:col>45</xdr:col>
      <xdr:colOff>177800</xdr:colOff>
      <xdr:row>97</xdr:row>
      <xdr:rowOff>17323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61161"/>
          <a:ext cx="889000" cy="8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17323</xdr:rowOff>
    </xdr:from>
    <xdr:to>
      <xdr:col>41</xdr:col>
      <xdr:colOff>50800</xdr:colOff>
      <xdr:row>97</xdr:row>
      <xdr:rowOff>52603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47973"/>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30035</xdr:rowOff>
    </xdr:from>
    <xdr:to>
      <xdr:col>55</xdr:col>
      <xdr:colOff>50800</xdr:colOff>
      <xdr:row>97</xdr:row>
      <xdr:rowOff>131635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161461</xdr:rowOff>
    </xdr:from>
    <xdr:to>
      <xdr:col>50</xdr:col>
      <xdr:colOff>165100</xdr:colOff>
      <xdr:row>98</xdr:row>
      <xdr:rowOff>91611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82738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51161</xdr:rowOff>
    </xdr:from>
    <xdr:to>
      <xdr:col>46</xdr:col>
      <xdr:colOff>38100</xdr:colOff>
      <xdr:row>96</xdr:row>
      <xdr:rowOff>152761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169288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137973</xdr:rowOff>
    </xdr:from>
    <xdr:to>
      <xdr:col>41</xdr:col>
      <xdr:colOff>101600</xdr:colOff>
      <xdr:row>97</xdr:row>
      <xdr:rowOff>68123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59250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1803</xdr:rowOff>
    </xdr:from>
    <xdr:to>
      <xdr:col>36</xdr:col>
      <xdr:colOff>165100</xdr:colOff>
      <xdr:row>97</xdr:row>
      <xdr:rowOff>103403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94530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5512</xdr:rowOff>
    </xdr:from>
    <xdr:to>
      <xdr:col>85</xdr:col>
      <xdr:colOff>127000</xdr:colOff>
      <xdr:row>38</xdr:row>
      <xdr:rowOff>21952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20612"/>
          <a:ext cx="8382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6541</xdr:rowOff>
    </xdr:from>
    <xdr:to>
      <xdr:col>81</xdr:col>
      <xdr:colOff>50800</xdr:colOff>
      <xdr:row>38</xdr:row>
      <xdr:rowOff>21952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21641"/>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6541</xdr:rowOff>
    </xdr:from>
    <xdr:to>
      <xdr:col>76</xdr:col>
      <xdr:colOff>114300</xdr:colOff>
      <xdr:row>38</xdr:row>
      <xdr:rowOff>10446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21641"/>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161360</xdr:rowOff>
    </xdr:from>
    <xdr:to>
      <xdr:col>71</xdr:col>
      <xdr:colOff>177800</xdr:colOff>
      <xdr:row>38</xdr:row>
      <xdr:rowOff>10446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05010"/>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126162</xdr:rowOff>
    </xdr:from>
    <xdr:to>
      <xdr:col>85</xdr:col>
      <xdr:colOff>177800</xdr:colOff>
      <xdr:row>38</xdr:row>
      <xdr:rowOff>56311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9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41089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142602</xdr:rowOff>
    </xdr:from>
    <xdr:to>
      <xdr:col>81</xdr:col>
      <xdr:colOff>101600</xdr:colOff>
      <xdr:row>38</xdr:row>
      <xdr:rowOff>72752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63879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127191</xdr:rowOff>
    </xdr:from>
    <xdr:to>
      <xdr:col>76</xdr:col>
      <xdr:colOff>165100</xdr:colOff>
      <xdr:row>38</xdr:row>
      <xdr:rowOff>57341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48468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131096</xdr:rowOff>
    </xdr:from>
    <xdr:to>
      <xdr:col>72</xdr:col>
      <xdr:colOff>38100</xdr:colOff>
      <xdr:row>38</xdr:row>
      <xdr:rowOff>61246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52373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110560</xdr:rowOff>
    </xdr:from>
    <xdr:to>
      <xdr:col>67</xdr:col>
      <xdr:colOff>101600</xdr:colOff>
      <xdr:row>38</xdr:row>
      <xdr:rowOff>40710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31837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44310</xdr:rowOff>
    </xdr:from>
    <xdr:to>
      <xdr:col>85</xdr:col>
      <xdr:colOff>127000</xdr:colOff>
      <xdr:row>57</xdr:row>
      <xdr:rowOff>58331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16960"/>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44310</xdr:rowOff>
    </xdr:from>
    <xdr:to>
      <xdr:col>81</xdr:col>
      <xdr:colOff>50800</xdr:colOff>
      <xdr:row>58</xdr:row>
      <xdr:rowOff>11608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696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11608</xdr:rowOff>
    </xdr:from>
    <xdr:to>
      <xdr:col>76</xdr:col>
      <xdr:colOff>114300</xdr:colOff>
      <xdr:row>59</xdr:row>
      <xdr:rowOff>4788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55708"/>
          <a:ext cx="889000" cy="16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17945</xdr:rowOff>
    </xdr:from>
    <xdr:to>
      <xdr:col>71</xdr:col>
      <xdr:colOff>177800</xdr:colOff>
      <xdr:row>59</xdr:row>
      <xdr:rowOff>4788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276245"/>
          <a:ext cx="889000" cy="8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7531</xdr:rowOff>
    </xdr:from>
    <xdr:to>
      <xdr:col>85</xdr:col>
      <xdr:colOff>177800</xdr:colOff>
      <xdr:row>57</xdr:row>
      <xdr:rowOff>109131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30408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164960</xdr:rowOff>
    </xdr:from>
    <xdr:to>
      <xdr:col>81</xdr:col>
      <xdr:colOff>101600</xdr:colOff>
      <xdr:row>57</xdr:row>
      <xdr:rowOff>95110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111637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132258</xdr:rowOff>
    </xdr:from>
    <xdr:to>
      <xdr:col>76</xdr:col>
      <xdr:colOff>165100</xdr:colOff>
      <xdr:row>58</xdr:row>
      <xdr:rowOff>62408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53535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9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125438</xdr:rowOff>
    </xdr:from>
    <xdr:to>
      <xdr:col>72</xdr:col>
      <xdr:colOff>38100</xdr:colOff>
      <xdr:row>59</xdr:row>
      <xdr:rowOff>55588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46715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6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138595</xdr:rowOff>
    </xdr:from>
    <xdr:to>
      <xdr:col>67</xdr:col>
      <xdr:colOff>101600</xdr:colOff>
      <xdr:row>54</xdr:row>
      <xdr:rowOff>68745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2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85272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00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96788</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1338"/>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96788</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41338"/>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98868</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1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98868</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341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45988</xdr:rowOff>
    </xdr:from>
    <xdr:to>
      <xdr:col>81</xdr:col>
      <xdr:colOff>101600</xdr:colOff>
      <xdr:row>79</xdr:row>
      <xdr:rowOff>147588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138715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48068</xdr:rowOff>
    </xdr:from>
    <xdr:to>
      <xdr:col>72</xdr:col>
      <xdr:colOff>38100</xdr:colOff>
      <xdr:row>79</xdr:row>
      <xdr:rowOff>149668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140795</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128612</xdr:rowOff>
    </xdr:from>
    <xdr:to>
      <xdr:col>85</xdr:col>
      <xdr:colOff>127000</xdr:colOff>
      <xdr:row>96</xdr:row>
      <xdr:rowOff>129857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87812"/>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73368</xdr:rowOff>
    </xdr:from>
    <xdr:to>
      <xdr:col>81</xdr:col>
      <xdr:colOff>50800</xdr:colOff>
      <xdr:row>96</xdr:row>
      <xdr:rowOff>129857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32568"/>
          <a:ext cx="889000" cy="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73368</xdr:rowOff>
    </xdr:from>
    <xdr:to>
      <xdr:col>76</xdr:col>
      <xdr:colOff>114300</xdr:colOff>
      <xdr:row>96</xdr:row>
      <xdr:rowOff>89281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32568"/>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89281</xdr:rowOff>
    </xdr:from>
    <xdr:to>
      <xdr:col>71</xdr:col>
      <xdr:colOff>177800</xdr:colOff>
      <xdr:row>96</xdr:row>
      <xdr:rowOff>114554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4848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77812</xdr:rowOff>
    </xdr:from>
    <xdr:to>
      <xdr:col>85</xdr:col>
      <xdr:colOff>177800</xdr:colOff>
      <xdr:row>97</xdr:row>
      <xdr:rowOff>7962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56239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79057</xdr:rowOff>
    </xdr:from>
    <xdr:to>
      <xdr:col>81</xdr:col>
      <xdr:colOff>101600</xdr:colOff>
      <xdr:row>97</xdr:row>
      <xdr:rowOff>9207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3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22568</xdr:rowOff>
    </xdr:from>
    <xdr:to>
      <xdr:col>76</xdr:col>
      <xdr:colOff>165100</xdr:colOff>
      <xdr:row>96</xdr:row>
      <xdr:rowOff>124168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140695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38481</xdr:rowOff>
    </xdr:from>
    <xdr:to>
      <xdr:col>72</xdr:col>
      <xdr:colOff>38100</xdr:colOff>
      <xdr:row>96</xdr:row>
      <xdr:rowOff>140081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156608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63754</xdr:rowOff>
    </xdr:from>
    <xdr:to>
      <xdr:col>67</xdr:col>
      <xdr:colOff>101600</xdr:colOff>
      <xdr:row>96</xdr:row>
      <xdr:rowOff>165354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156481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民生費は、住民一人あたり</a:t>
          </a:r>
          <a:r>
            <a:rPr kumimoji="1" lang="en-US" altLang="ja-JP" sz="1100">
              <a:solidFill>
                <a:schemeClr val="dk1"/>
              </a:solidFill>
              <a:effectLst/>
              <a:latin typeface="+mn-lt"/>
              <a:ea typeface="+mn-ea"/>
              <a:cs typeface="+mn-cs"/>
            </a:rPr>
            <a:t>223,374</a:t>
          </a:r>
          <a:r>
            <a:rPr kumimoji="1" lang="ja-JP" altLang="ja-JP" sz="1100">
              <a:solidFill>
                <a:schemeClr val="dk1"/>
              </a:solidFill>
              <a:effectLst/>
              <a:latin typeface="+mn-lt"/>
              <a:ea typeface="+mn-ea"/>
              <a:cs typeface="+mn-cs"/>
            </a:rPr>
            <a:t>円となっており年々増加している。</a:t>
          </a:r>
          <a:r>
            <a:rPr kumimoji="1" lang="ja-JP" altLang="en-US" sz="1100">
              <a:solidFill>
                <a:schemeClr val="dk1"/>
              </a:solidFill>
              <a:effectLst/>
              <a:latin typeface="+mn-lt"/>
              <a:ea typeface="+mn-ea"/>
              <a:cs typeface="+mn-cs"/>
            </a:rPr>
            <a:t>今年度は定額減税補足給付金の増や保育所等の新設に伴う施設整備補助金の増</a:t>
          </a:r>
          <a:r>
            <a:rPr kumimoji="1" lang="ja-JP" altLang="ja-JP" sz="1100">
              <a:solidFill>
                <a:schemeClr val="dk1"/>
              </a:solidFill>
              <a:effectLst/>
              <a:latin typeface="+mn-lt"/>
              <a:ea typeface="+mn-ea"/>
              <a:cs typeface="+mn-cs"/>
            </a:rPr>
            <a:t>などが主な要因となっている。</a:t>
          </a:r>
          <a:endParaRPr lang="ja-JP" altLang="ja-JP" sz="1400">
            <a:effectLst/>
          </a:endParaRPr>
        </a:p>
        <a:p>
          <a:r>
            <a:rPr kumimoji="1" lang="ja-JP" altLang="ja-JP" sz="1100">
              <a:solidFill>
                <a:schemeClr val="dk1"/>
              </a:solidFill>
              <a:effectLst/>
              <a:latin typeface="+mn-lt"/>
              <a:ea typeface="+mn-ea"/>
              <a:cs typeface="+mn-cs"/>
            </a:rPr>
            <a:t>今後は合志楓の森小中学校建設事業（</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）による普通建設事業に伴う公債費の増加に加え、平成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年熊本地震の復旧・復興事業にかかる元利償還があることから、緊急性や住民のニーズを十分に考慮しながら事業内容の精査を行い、公債費の抑制を図る。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1"/>
          <a:r>
            <a:rPr kumimoji="1" lang="ja-JP" altLang="ja-JP" sz="1100">
              <a:solidFill>
                <a:schemeClr val="dk1"/>
              </a:solidFill>
              <a:effectLst/>
              <a:latin typeface="+mn-lt"/>
              <a:ea typeface="+mn-ea"/>
              <a:cs typeface="+mn-cs"/>
            </a:rPr>
            <a:t>財政調整基金残高は、平成１８年度の合併時点から徐々に積み増しができているが、十分であるとはいえない。今後の大型公共工事等に対応できるように考慮する必要がある。</a:t>
          </a:r>
          <a:r>
            <a:rPr lang="ja-JP" altLang="en-US" sz="1100" b="0" i="0">
              <a:solidFill>
                <a:schemeClr val="dk1"/>
              </a:solidFill>
              <a:effectLst/>
              <a:latin typeface="+mn-lt"/>
              <a:ea typeface="+mn-ea"/>
              <a:cs typeface="+mn-cs"/>
            </a:rPr>
            <a:t>実質収支額は</a:t>
          </a:r>
          <a:r>
            <a:rPr lang="en-US" altLang="ja-JP" sz="1100" b="0" i="0">
              <a:solidFill>
                <a:schemeClr val="dk1"/>
              </a:solidFill>
              <a:effectLst/>
              <a:latin typeface="+mn-lt"/>
              <a:ea typeface="+mn-ea"/>
              <a:cs typeface="+mn-cs"/>
            </a:rPr>
            <a:t>R5</a:t>
          </a:r>
          <a:r>
            <a:rPr lang="ja-JP" altLang="en-US" sz="1100" b="0" i="0">
              <a:solidFill>
                <a:schemeClr val="dk1"/>
              </a:solidFill>
              <a:effectLst/>
              <a:latin typeface="+mn-lt"/>
              <a:ea typeface="+mn-ea"/>
              <a:cs typeface="+mn-cs"/>
            </a:rPr>
            <a:t>年度には</a:t>
          </a:r>
          <a:r>
            <a:rPr lang="en-US" altLang="ja-JP" sz="1100" b="0" i="0">
              <a:solidFill>
                <a:schemeClr val="dk1"/>
              </a:solidFill>
              <a:effectLst/>
              <a:latin typeface="+mn-lt"/>
              <a:ea typeface="+mn-ea"/>
              <a:cs typeface="+mn-cs"/>
            </a:rPr>
            <a:t>9.65%</a:t>
          </a:r>
          <a:r>
            <a:rPr lang="ja-JP" altLang="en-US" sz="1100" b="0" i="0">
              <a:solidFill>
                <a:schemeClr val="dk1"/>
              </a:solidFill>
              <a:effectLst/>
              <a:latin typeface="+mn-lt"/>
              <a:ea typeface="+mn-ea"/>
              <a:cs typeface="+mn-cs"/>
            </a:rPr>
            <a:t>まで回復したが、</a:t>
          </a:r>
          <a:r>
            <a:rPr lang="en-US" altLang="ja-JP" sz="1100" b="0" i="0">
              <a:solidFill>
                <a:schemeClr val="dk1"/>
              </a:solidFill>
              <a:effectLst/>
              <a:latin typeface="+mn-lt"/>
              <a:ea typeface="+mn-ea"/>
              <a:cs typeface="+mn-cs"/>
            </a:rPr>
            <a:t>R6</a:t>
          </a:r>
          <a:r>
            <a:rPr lang="ja-JP" altLang="en-US" sz="1100" b="0" i="0">
              <a:solidFill>
                <a:schemeClr val="dk1"/>
              </a:solidFill>
              <a:effectLst/>
              <a:latin typeface="+mn-lt"/>
              <a:ea typeface="+mn-ea"/>
              <a:cs typeface="+mn-cs"/>
            </a:rPr>
            <a:t>年度には大きく減少し</a:t>
          </a:r>
          <a:r>
            <a:rPr lang="en-US" altLang="ja-JP" sz="1100" b="0" i="0">
              <a:solidFill>
                <a:schemeClr val="dk1"/>
              </a:solidFill>
              <a:effectLst/>
              <a:latin typeface="+mn-lt"/>
              <a:ea typeface="+mn-ea"/>
              <a:cs typeface="+mn-cs"/>
            </a:rPr>
            <a:t>7.43%</a:t>
          </a:r>
          <a:r>
            <a:rPr lang="ja-JP" altLang="en-US" sz="1100" b="0" i="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R04</a:t>
          </a:r>
          <a:r>
            <a:rPr kumimoji="1" lang="ja-JP" altLang="en-US" sz="1100">
              <a:solidFill>
                <a:schemeClr val="dk1"/>
              </a:solidFill>
              <a:effectLst/>
              <a:latin typeface="+mn-lt"/>
              <a:ea typeface="+mn-ea"/>
              <a:cs typeface="+mn-cs"/>
            </a:rPr>
            <a:t>年度をピークに減少傾向にあることから、単年度での財政余剰が小さくなっている。</a:t>
          </a:r>
          <a:r>
            <a:rPr lang="ja-JP" altLang="en-US" sz="1100" b="0" i="0">
              <a:solidFill>
                <a:schemeClr val="dk1"/>
              </a:solidFill>
              <a:effectLst/>
              <a:latin typeface="+mn-lt"/>
              <a:ea typeface="+mn-ea"/>
              <a:cs typeface="+mn-cs"/>
            </a:rPr>
            <a:t>今後も歳入確保や歳出抑制を行い、</a:t>
          </a:r>
          <a:r>
            <a:rPr kumimoji="1" lang="ja-JP" altLang="ja-JP" sz="1100">
              <a:solidFill>
                <a:schemeClr val="dk1"/>
              </a:solidFill>
              <a:effectLst/>
              <a:latin typeface="+mn-lt"/>
              <a:ea typeface="+mn-ea"/>
              <a:cs typeface="+mn-cs"/>
            </a:rPr>
            <a:t>バランスを図りながら、健全な財政運営を図っていく。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すべての会計において黒字決算となっているが、下水道事業は基準外繰入により収支を保っている。</a:t>
          </a:r>
          <a:endParaRPr lang="ja-JP" altLang="ja-JP" sz="1400">
            <a:effectLst/>
          </a:endParaRPr>
        </a:p>
        <a:p>
          <a:r>
            <a:rPr kumimoji="1" lang="ja-JP" altLang="ja-JP" sz="1100">
              <a:solidFill>
                <a:schemeClr val="dk1"/>
              </a:solidFill>
              <a:effectLst/>
              <a:latin typeface="+mn-lt"/>
              <a:ea typeface="+mn-ea"/>
              <a:cs typeface="+mn-cs"/>
            </a:rPr>
            <a:t>また、下水道事業の繰入金は、料金改定により減少していく見込みである。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水道事業会計は、近年、水道施設整備に係る費用が増大しているため、料金改定等を検討している。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31259808</v>
      </c>
      <c r="BO4" s="358"/>
      <c r="BP4" s="358"/>
      <c r="BQ4" s="358"/>
      <c r="BR4" s="358"/>
      <c r="BS4" s="358"/>
      <c r="BT4" s="358"/>
      <c r="BU4" s="359"/>
      <c r="BV4" s="357">
        <v>29235603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9.6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29977252</v>
      </c>
      <c r="BO5" s="395"/>
      <c r="BP5" s="395"/>
      <c r="BQ5" s="395"/>
      <c r="BR5" s="395"/>
      <c r="BS5" s="395"/>
      <c r="BT5" s="395"/>
      <c r="BU5" s="396"/>
      <c r="BV5" s="394">
        <v>27627279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91.6</v>
      </c>
      <c r="CU5" s="392"/>
      <c r="CV5" s="392"/>
      <c r="CW5" s="392"/>
      <c r="CX5" s="392"/>
      <c r="CY5" s="392"/>
      <c r="CZ5" s="392"/>
      <c r="DA5" s="393"/>
      <c r="DB5" s="391">
        <v>91.4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1282556</v>
      </c>
      <c r="BO6" s="395"/>
      <c r="BP6" s="395"/>
      <c r="BQ6" s="395"/>
      <c r="BR6" s="395"/>
      <c r="BS6" s="395"/>
      <c r="BT6" s="395"/>
      <c r="BU6" s="396"/>
      <c r="BV6" s="394">
        <v>1608324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v>
      </c>
      <c r="CU6" s="432"/>
      <c r="CV6" s="432"/>
      <c r="CW6" s="432"/>
      <c r="CX6" s="432"/>
      <c r="CY6" s="432"/>
      <c r="CZ6" s="432"/>
      <c r="DA6" s="433"/>
      <c r="DB6" s="431">
        <v>92.1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141818</v>
      </c>
      <c r="BO7" s="395"/>
      <c r="BP7" s="395"/>
      <c r="BQ7" s="395"/>
      <c r="BR7" s="395"/>
      <c r="BS7" s="395"/>
      <c r="BT7" s="395"/>
      <c r="BU7" s="396"/>
      <c r="BV7" s="394">
        <v>183648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15358499</v>
      </c>
      <c r="CU7" s="395"/>
      <c r="CV7" s="395"/>
      <c r="CW7" s="395"/>
      <c r="CX7" s="395"/>
      <c r="CY7" s="395"/>
      <c r="CZ7" s="395"/>
      <c r="DA7" s="396"/>
      <c r="DB7" s="394">
        <v>14770948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1140738</v>
      </c>
      <c r="BO8" s="395"/>
      <c r="BP8" s="395"/>
      <c r="BQ8" s="395"/>
      <c r="BR8" s="395"/>
      <c r="BS8" s="395"/>
      <c r="BT8" s="395"/>
      <c r="BU8" s="396"/>
      <c r="BV8" s="394">
        <v>1424676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61772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-283938</v>
      </c>
      <c r="BO9" s="395"/>
      <c r="BP9" s="395"/>
      <c r="BQ9" s="395"/>
      <c r="BR9" s="395"/>
      <c r="BS9" s="395"/>
      <c r="BT9" s="395"/>
      <c r="BU9" s="396"/>
      <c r="BV9" s="394">
        <v>129719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11.4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58370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717125</v>
      </c>
      <c r="BO10" s="395"/>
      <c r="BP10" s="395"/>
      <c r="BQ10" s="395"/>
      <c r="BR10" s="395"/>
      <c r="BS10" s="395"/>
      <c r="BT10" s="395"/>
      <c r="BU10" s="396"/>
      <c r="BV10" s="394">
        <v>654265</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65160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160781</v>
      </c>
      <c r="BO12" s="395"/>
      <c r="BP12" s="395"/>
      <c r="BQ12" s="395"/>
      <c r="BR12" s="395"/>
      <c r="BS12" s="395"/>
      <c r="BT12" s="395"/>
      <c r="BU12" s="396"/>
      <c r="BV12" s="394">
        <v>420094</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64442</v>
      </c>
      <c r="S13" s="479"/>
      <c r="T13" s="479"/>
      <c r="U13" s="479"/>
      <c r="V13" s="480"/>
      <c r="W13" s="410" t="s">
        <v>130</v>
      </c>
      <c r="X13" s="411"/>
      <c r="Y13" s="411"/>
      <c r="Z13" s="411"/>
      <c r="AA13" s="411"/>
      <c r="AB13" s="401"/>
      <c r="AC13" s="445">
        <v>1213</v>
      </c>
      <c r="AD13" s="446"/>
      <c r="AE13" s="446"/>
      <c r="AF13" s="446"/>
      <c r="AG13" s="488"/>
      <c r="AH13" s="445">
        <v>1383</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272406</v>
      </c>
      <c r="BO13" s="395"/>
      <c r="BP13" s="395"/>
      <c r="BQ13" s="395"/>
      <c r="BR13" s="395"/>
      <c r="BS13" s="395"/>
      <c r="BT13" s="395"/>
      <c r="BU13" s="396"/>
      <c r="BV13" s="394">
        <v>363890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6.5</v>
      </c>
      <c r="CU13" s="392"/>
      <c r="CV13" s="392"/>
      <c r="CW13" s="392"/>
      <c r="CX13" s="392"/>
      <c r="CY13" s="392"/>
      <c r="CZ13" s="392"/>
      <c r="DA13" s="393"/>
      <c r="DB13" s="391">
        <v>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64751</v>
      </c>
      <c r="S14" s="479"/>
      <c r="T14" s="479"/>
      <c r="U14" s="479"/>
      <c r="V14" s="480"/>
      <c r="W14" s="384"/>
      <c r="X14" s="385"/>
      <c r="Y14" s="385"/>
      <c r="Z14" s="385"/>
      <c r="AA14" s="385"/>
      <c r="AB14" s="374"/>
      <c r="AC14" s="481">
        <v>4.4000000000000004</v>
      </c>
      <c r="AD14" s="482"/>
      <c r="AE14" s="482"/>
      <c r="AF14" s="482"/>
      <c r="AG14" s="483"/>
      <c r="AH14" s="481">
        <v>5.3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64177</v>
      </c>
      <c r="S15" s="479"/>
      <c r="T15" s="479"/>
      <c r="U15" s="479"/>
      <c r="V15" s="480"/>
      <c r="W15" s="410" t="s">
        <v>137</v>
      </c>
      <c r="X15" s="411"/>
      <c r="Y15" s="411"/>
      <c r="Z15" s="411"/>
      <c r="AA15" s="411"/>
      <c r="AB15" s="401"/>
      <c r="AC15" s="445">
        <v>7488</v>
      </c>
      <c r="AD15" s="446"/>
      <c r="AE15" s="446"/>
      <c r="AF15" s="446"/>
      <c r="AG15" s="488"/>
      <c r="AH15" s="445">
        <v>6950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8177807</v>
      </c>
      <c r="BO15" s="358"/>
      <c r="BP15" s="358"/>
      <c r="BQ15" s="358"/>
      <c r="BR15" s="358"/>
      <c r="BS15" s="358"/>
      <c r="BT15" s="358"/>
      <c r="BU15" s="359"/>
      <c r="BV15" s="357">
        <v>8264266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27.1</v>
      </c>
      <c r="AD16" s="482"/>
      <c r="AE16" s="482"/>
      <c r="AF16" s="482"/>
      <c r="AG16" s="483"/>
      <c r="AH16" s="481">
        <v>26.6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13097286</v>
      </c>
      <c r="BO16" s="395"/>
      <c r="BP16" s="395"/>
      <c r="BQ16" s="395"/>
      <c r="BR16" s="395"/>
      <c r="BS16" s="395"/>
      <c r="BT16" s="395"/>
      <c r="BU16" s="396"/>
      <c r="BV16" s="394">
        <v>12430666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18934</v>
      </c>
      <c r="AD17" s="446"/>
      <c r="AE17" s="446"/>
      <c r="AF17" s="446"/>
      <c r="AG17" s="488"/>
      <c r="AH17" s="445">
        <v>17798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10345851</v>
      </c>
      <c r="BO17" s="395"/>
      <c r="BP17" s="395"/>
      <c r="BQ17" s="395"/>
      <c r="BR17" s="395"/>
      <c r="BS17" s="395"/>
      <c r="BT17" s="395"/>
      <c r="BU17" s="396"/>
      <c r="BV17" s="394">
        <v>10469849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53.19</v>
      </c>
      <c r="M18" s="518"/>
      <c r="N18" s="518"/>
      <c r="O18" s="518"/>
      <c r="P18" s="518"/>
      <c r="Q18" s="518"/>
      <c r="R18" s="519"/>
      <c r="S18" s="519"/>
      <c r="T18" s="519"/>
      <c r="U18" s="519"/>
      <c r="V18" s="520"/>
      <c r="W18" s="412"/>
      <c r="X18" s="413"/>
      <c r="Y18" s="413"/>
      <c r="Z18" s="413"/>
      <c r="AA18" s="413"/>
      <c r="AB18" s="404"/>
      <c r="AC18" s="521">
        <v>68.5</v>
      </c>
      <c r="AD18" s="522"/>
      <c r="AE18" s="522"/>
      <c r="AF18" s="522"/>
      <c r="AG18" s="523"/>
      <c r="AH18" s="521">
        <v>68.099999999999994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14102509</v>
      </c>
      <c r="BO18" s="395"/>
      <c r="BP18" s="395"/>
      <c r="BQ18" s="395"/>
      <c r="BR18" s="395"/>
      <c r="BS18" s="395"/>
      <c r="BT18" s="395"/>
      <c r="BU18" s="396"/>
      <c r="BV18" s="394">
        <v>13023733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1161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19599090</v>
      </c>
      <c r="BO19" s="395"/>
      <c r="BP19" s="395"/>
      <c r="BQ19" s="395"/>
      <c r="BR19" s="395"/>
      <c r="BS19" s="395"/>
      <c r="BT19" s="395"/>
      <c r="BU19" s="396"/>
      <c r="BV19" s="394">
        <v>18644467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22283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19236337</v>
      </c>
      <c r="BO22" s="358"/>
      <c r="BP22" s="358"/>
      <c r="BQ22" s="358"/>
      <c r="BR22" s="358"/>
      <c r="BS22" s="358"/>
      <c r="BT22" s="358"/>
      <c r="BU22" s="359"/>
      <c r="BV22" s="357">
        <v>20077609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12766364</v>
      </c>
      <c r="BO23" s="395"/>
      <c r="BP23" s="395"/>
      <c r="BQ23" s="395"/>
      <c r="BR23" s="395"/>
      <c r="BS23" s="395"/>
      <c r="BT23" s="395"/>
      <c r="BU23" s="396"/>
      <c r="BV23" s="394">
        <v>12567163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8250</v>
      </c>
      <c r="R24" s="446"/>
      <c r="S24" s="446"/>
      <c r="T24" s="446"/>
      <c r="U24" s="446"/>
      <c r="V24" s="488"/>
      <c r="W24" s="540"/>
      <c r="X24" s="541"/>
      <c r="Y24" s="542"/>
      <c r="Z24" s="444" t="s">
        <v>162</v>
      </c>
      <c r="AA24" s="424"/>
      <c r="AB24" s="424"/>
      <c r="AC24" s="424"/>
      <c r="AD24" s="424"/>
      <c r="AE24" s="424"/>
      <c r="AF24" s="424"/>
      <c r="AG24" s="425"/>
      <c r="AH24" s="445">
        <v>321</v>
      </c>
      <c r="AI24" s="446"/>
      <c r="AJ24" s="446"/>
      <c r="AK24" s="446"/>
      <c r="AL24" s="488"/>
      <c r="AM24" s="445">
        <v>954975</v>
      </c>
      <c r="AN24" s="446"/>
      <c r="AO24" s="446"/>
      <c r="AP24" s="446"/>
      <c r="AQ24" s="446"/>
      <c r="AR24" s="488"/>
      <c r="AS24" s="445">
        <v>2975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13688925</v>
      </c>
      <c r="BO24" s="395"/>
      <c r="BP24" s="395"/>
      <c r="BQ24" s="395"/>
      <c r="BR24" s="395"/>
      <c r="BS24" s="395"/>
      <c r="BT24" s="395"/>
      <c r="BU24" s="396"/>
      <c r="BV24" s="394">
        <v>13771701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6340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11279635</v>
      </c>
      <c r="BO25" s="358"/>
      <c r="BP25" s="358"/>
      <c r="BQ25" s="358"/>
      <c r="BR25" s="358"/>
      <c r="BS25" s="358"/>
      <c r="BT25" s="358"/>
      <c r="BU25" s="359"/>
      <c r="BV25" s="357">
        <v>10677043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5650</v>
      </c>
      <c r="R26" s="446"/>
      <c r="S26" s="446"/>
      <c r="T26" s="446"/>
      <c r="U26" s="446"/>
      <c r="V26" s="488"/>
      <c r="W26" s="540"/>
      <c r="X26" s="541"/>
      <c r="Y26" s="542"/>
      <c r="Z26" s="444" t="s">
        <v>168</v>
      </c>
      <c r="AA26" s="546"/>
      <c r="AB26" s="546"/>
      <c r="AC26" s="546"/>
      <c r="AD26" s="546"/>
      <c r="AE26" s="546"/>
      <c r="AF26" s="546"/>
      <c r="AG26" s="547"/>
      <c r="AH26" s="445">
        <v>14</v>
      </c>
      <c r="AI26" s="446"/>
      <c r="AJ26" s="446"/>
      <c r="AK26" s="446"/>
      <c r="AL26" s="488"/>
      <c r="AM26" s="445">
        <v>47558</v>
      </c>
      <c r="AN26" s="446"/>
      <c r="AO26" s="446"/>
      <c r="AP26" s="446"/>
      <c r="AQ26" s="446"/>
      <c r="AR26" s="488"/>
      <c r="AS26" s="445">
        <v>3397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4400</v>
      </c>
      <c r="R27" s="446"/>
      <c r="S27" s="446"/>
      <c r="T27" s="446"/>
      <c r="U27" s="446"/>
      <c r="V27" s="488"/>
      <c r="W27" s="540"/>
      <c r="X27" s="541"/>
      <c r="Y27" s="542"/>
      <c r="Z27" s="444" t="s">
        <v>171</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1000000</v>
      </c>
      <c r="BO27" s="514"/>
      <c r="BP27" s="514"/>
      <c r="BQ27" s="514"/>
      <c r="BR27" s="514"/>
      <c r="BS27" s="514"/>
      <c r="BT27" s="514"/>
      <c r="BU27" s="515"/>
      <c r="BV27" s="513">
        <v>760000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3900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4859758</v>
      </c>
      <c r="BO28" s="358"/>
      <c r="BP28" s="358"/>
      <c r="BQ28" s="358"/>
      <c r="BR28" s="358"/>
      <c r="BS28" s="358"/>
      <c r="BT28" s="358"/>
      <c r="BU28" s="359"/>
      <c r="BV28" s="357">
        <v>4303414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17</v>
      </c>
      <c r="M29" s="446"/>
      <c r="N29" s="446"/>
      <c r="O29" s="446"/>
      <c r="P29" s="488"/>
      <c r="Q29" s="445">
        <v>3700</v>
      </c>
      <c r="R29" s="446"/>
      <c r="S29" s="446"/>
      <c r="T29" s="446"/>
      <c r="U29" s="446"/>
      <c r="V29" s="488"/>
      <c r="W29" s="543"/>
      <c r="X29" s="544"/>
      <c r="Y29" s="545"/>
      <c r="Z29" s="444" t="s">
        <v>177</v>
      </c>
      <c r="AA29" s="424"/>
      <c r="AB29" s="424"/>
      <c r="AC29" s="424"/>
      <c r="AD29" s="424"/>
      <c r="AE29" s="424"/>
      <c r="AF29" s="424"/>
      <c r="AG29" s="425"/>
      <c r="AH29" s="445">
        <v>321</v>
      </c>
      <c r="AI29" s="446"/>
      <c r="AJ29" s="446"/>
      <c r="AK29" s="446"/>
      <c r="AL29" s="488"/>
      <c r="AM29" s="445">
        <v>954975</v>
      </c>
      <c r="AN29" s="446"/>
      <c r="AO29" s="446"/>
      <c r="AP29" s="446"/>
      <c r="AQ29" s="446"/>
      <c r="AR29" s="488"/>
      <c r="AS29" s="445">
        <v>2975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631858</v>
      </c>
      <c r="BO29" s="395"/>
      <c r="BP29" s="395"/>
      <c r="BQ29" s="395"/>
      <c r="BR29" s="395"/>
      <c r="BS29" s="395"/>
      <c r="BT29" s="395"/>
      <c r="BU29" s="396"/>
      <c r="BV29" s="394">
        <v>611724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3672644</v>
      </c>
      <c r="BO30" s="514"/>
      <c r="BP30" s="514"/>
      <c r="BQ30" s="514"/>
      <c r="BR30" s="514"/>
      <c r="BS30" s="514"/>
      <c r="BT30" s="514"/>
      <c r="BU30" s="515"/>
      <c r="BV30" s="513">
        <v>3086895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工業団地整備事業特別会計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用地先行取得事業特別会計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菊池養生園保健組合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菊池広域連合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熊本県後期高齢者医療広域連合(一般会計)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熊本県後期高齢者医療広域連合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teFXzKMc4l0IutRvMX2CeRBvwM9svdq0d1Z6OvlVxEBuW13Npc7FObie0G4fdKnfuxebtiUvI224Sw11fLr7mA==" saltValue="E7EfX75mBMPm5zP3DGuH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533</v>
      </c>
      <c r="D34" s="1136"/>
      <c r="E34" s="1137"/>
      <c r="F34" s="32">
        <v>10.01</v>
      </c>
      <c r="G34" s="33">
        <v>8.82</v>
      </c>
      <c r="H34" s="33">
        <v>9.11</v>
      </c>
      <c r="I34" s="33">
        <v>9.64</v>
      </c>
      <c r="J34" s="34">
        <v>7.42</v>
      </c>
      <c r="K34" s="22"/>
      <c r="L34" s="22"/>
      <c r="M34" s="22"/>
      <c r="N34" s="22"/>
      <c r="O34" s="22"/>
      <c r="P34" s="22"/>
    </row>
    <row r="35" spans="1:16" ht="39" customHeight="1" x14ac:dyDescent="0.2">
      <c r="A35" s="22"/>
      <c r="B35" s="35"/>
      <c r="C35" s="1132" t="s">
        <v>534</v>
      </c>
      <c r="D35" s="1132"/>
      <c r="E35" s="1133"/>
      <c r="F35" s="36">
        <v>5.19</v>
      </c>
      <c r="G35" s="37">
        <v>4.3899999999999997</v>
      </c>
      <c r="H35" s="37">
        <v>6.27</v>
      </c>
      <c r="I35" s="37">
        <v>6.41</v>
      </c>
      <c r="J35" s="38">
        <v>6.33</v>
      </c>
      <c r="K35" s="22"/>
      <c r="L35" s="22"/>
      <c r="M35" s="22"/>
      <c r="N35" s="22"/>
      <c r="O35" s="22"/>
      <c r="P35" s="22"/>
    </row>
    <row r="36" spans="1:16" ht="39" customHeight="1" x14ac:dyDescent="0.2">
      <c r="A36" s="22"/>
      <c r="B36" s="35"/>
      <c r="C36" s="1132" t="s">
        <v>535</v>
      </c>
      <c r="D36" s="1132"/>
      <c r="E36" s="1133"/>
      <c r="F36" s="36">
        <v>3.89</v>
      </c>
      <c r="G36" s="37">
        <v>3.76</v>
      </c>
      <c r="H36" s="37">
        <v>3.98</v>
      </c>
      <c r="I36" s="37">
        <v>3.92</v>
      </c>
      <c r="J36" s="38">
        <v>3.89</v>
      </c>
      <c r="K36" s="22"/>
      <c r="L36" s="22"/>
      <c r="M36" s="22"/>
      <c r="N36" s="22"/>
      <c r="O36" s="22"/>
      <c r="P36" s="22"/>
    </row>
    <row r="37" spans="1:16" ht="39" customHeight="1" x14ac:dyDescent="0.2">
      <c r="A37" s="22"/>
      <c r="B37" s="35"/>
      <c r="C37" s="1132" t="s">
        <v>536</v>
      </c>
      <c r="D37" s="1132"/>
      <c r="E37" s="1133"/>
      <c r="F37" s="36">
        <v>12.36</v>
      </c>
      <c r="G37" s="37">
        <v>10.77</v>
      </c>
      <c r="H37" s="37">
        <v>8.1</v>
      </c>
      <c r="I37" s="37">
        <v>5.68</v>
      </c>
      <c r="J37" s="38">
        <v>3.83</v>
      </c>
      <c r="K37" s="22"/>
      <c r="L37" s="22"/>
      <c r="M37" s="22"/>
      <c r="N37" s="22"/>
      <c r="O37" s="22"/>
      <c r="P37" s="22"/>
    </row>
    <row r="38" spans="1:16" ht="39" customHeight="1" x14ac:dyDescent="0.2">
      <c r="A38" s="22"/>
      <c r="B38" s="35"/>
      <c r="C38" s="1132" t="s">
        <v>537</v>
      </c>
      <c r="D38" s="1132"/>
      <c r="E38" s="1133"/>
      <c r="F38" s="36">
        <v>0.98</v>
      </c>
      <c r="G38" s="37">
        <v>1.78</v>
      </c>
      <c r="H38" s="37">
        <v>0.77</v>
      </c>
      <c r="I38" s="37">
        <v>1.03</v>
      </c>
      <c r="J38" s="38">
        <v>0.91</v>
      </c>
      <c r="K38" s="22"/>
      <c r="L38" s="22"/>
      <c r="M38" s="22"/>
      <c r="N38" s="22"/>
      <c r="O38" s="22"/>
      <c r="P38" s="22"/>
    </row>
    <row r="39" spans="1:16" ht="39" customHeight="1" x14ac:dyDescent="0.2">
      <c r="A39" s="22"/>
      <c r="B39" s="35"/>
      <c r="C39" s="1132" t="s">
        <v>538</v>
      </c>
      <c r="D39" s="1132"/>
      <c r="E39" s="1133"/>
      <c r="F39" s="36">
        <v>0.46</v>
      </c>
      <c r="G39" s="37">
        <v>0.32</v>
      </c>
      <c r="H39" s="37">
        <v>0.38</v>
      </c>
      <c r="I39" s="37">
        <v>0.25</v>
      </c>
      <c r="J39" s="38">
        <v>0.32</v>
      </c>
      <c r="K39" s="22"/>
      <c r="L39" s="22"/>
      <c r="M39" s="22"/>
      <c r="N39" s="22"/>
      <c r="O39" s="22"/>
      <c r="P39" s="22"/>
    </row>
    <row r="40" spans="1:16" ht="39" customHeight="1" x14ac:dyDescent="0.2">
      <c r="A40" s="22"/>
      <c r="B40" s="35"/>
      <c r="C40" s="1132" t="s">
        <v>539</v>
      </c>
      <c r="D40" s="1132"/>
      <c r="E40" s="1133"/>
      <c r="F40" s="36">
        <v>0.12</v>
      </c>
      <c r="G40" s="37">
        <v>0.09</v>
      </c>
      <c r="H40" s="37">
        <v>0.03</v>
      </c>
      <c r="I40" s="37">
        <v>0.03</v>
      </c>
      <c r="J40" s="38">
        <v>0.03</v>
      </c>
      <c r="K40" s="22"/>
      <c r="L40" s="22"/>
      <c r="M40" s="22"/>
      <c r="N40" s="22"/>
      <c r="O40" s="22"/>
      <c r="P40" s="22"/>
    </row>
    <row r="41" spans="1:16" ht="39" customHeight="1" x14ac:dyDescent="0.2">
      <c r="A41" s="22"/>
      <c r="B41" s="35"/>
      <c r="C41" s="1132" t="s">
        <v>540</v>
      </c>
      <c r="D41" s="1132"/>
      <c r="E41" s="1133"/>
      <c r="F41" s="36" t="s">
        <v>490</v>
      </c>
      <c r="G41" s="37" t="s">
        <v>490</v>
      </c>
      <c r="H41" s="37" t="s">
        <v>490</v>
      </c>
      <c r="I41" s="37">
        <v>0</v>
      </c>
      <c r="J41" s="38">
        <v>0</v>
      </c>
      <c r="K41" s="22"/>
      <c r="L41" s="22"/>
      <c r="M41" s="22"/>
      <c r="N41" s="22"/>
      <c r="O41" s="22"/>
      <c r="P41" s="22"/>
    </row>
    <row r="42" spans="1:16" ht="39" customHeight="1" x14ac:dyDescent="0.2">
      <c r="A42" s="22"/>
      <c r="B42" s="39"/>
      <c r="C42" s="1132" t="s">
        <v>541</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542</v>
      </c>
      <c r="D43" s="1134"/>
      <c r="E43" s="1135"/>
      <c r="F43" s="41">
        <v>0.12</v>
      </c>
      <c r="G43" s="42">
        <v>0.1</v>
      </c>
      <c r="H43" s="42">
        <v>0.06</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fOUihmWsKTNn4+Tw/bK/Kbo8A+sLURme+W8u6M+CO6fi/lLrYLsXXSmEKo1qwXtJi2vquNf/2BabUxsclLOEg==" saltValue="OMtW4uuS8A6dk7gNITUl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37" zoomScale="85" zoomScaleNormal="85" zoomScaleSheetLayoutView="55" workbookViewId="0">
      <selection activeCell="O45" sqref="O4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2204</v>
      </c>
      <c r="L45" s="58">
        <v>2354</v>
      </c>
      <c r="M45" s="58">
        <v>2464</v>
      </c>
      <c r="N45" s="58">
        <v>2186</v>
      </c>
      <c r="O45" s="59">
        <v>2205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477</v>
      </c>
      <c r="L48" s="62">
        <v>479</v>
      </c>
      <c r="M48" s="62">
        <v>400</v>
      </c>
      <c r="N48" s="62">
        <v>371</v>
      </c>
      <c r="O48" s="63">
        <v>346</v>
      </c>
      <c r="P48" s="46"/>
      <c r="Q48" s="46"/>
      <c r="R48" s="46"/>
      <c r="S48" s="46"/>
      <c r="T48" s="46"/>
      <c r="U48" s="46"/>
    </row>
    <row r="49" spans="1:21" ht="30.75" customHeight="1" x14ac:dyDescent="0.2">
      <c r="A49" s="46"/>
      <c r="B49" s="1140"/>
      <c r="C49" s="1141"/>
      <c r="D49" s="60"/>
      <c r="E49" s="1146" t="s">
        <v>14</v>
      </c>
      <c r="F49" s="1146"/>
      <c r="G49" s="1146"/>
      <c r="H49" s="1146"/>
      <c r="I49" s="1146"/>
      <c r="J49" s="1147"/>
      <c r="K49" s="61">
        <v>61</v>
      </c>
      <c r="L49" s="62">
        <v>103</v>
      </c>
      <c r="M49" s="62">
        <v>99</v>
      </c>
      <c r="N49" s="62">
        <v>193</v>
      </c>
      <c r="O49" s="63">
        <v>253</v>
      </c>
      <c r="P49" s="46"/>
      <c r="Q49" s="46"/>
      <c r="R49" s="46"/>
      <c r="S49" s="46"/>
      <c r="T49" s="46"/>
      <c r="U49" s="46"/>
    </row>
    <row r="50" spans="1:21" ht="30.75" customHeight="1" x14ac:dyDescent="0.2">
      <c r="A50" s="46"/>
      <c r="B50" s="1140"/>
      <c r="C50" s="1141"/>
      <c r="D50" s="60"/>
      <c r="E50" s="1146" t="s">
        <v>15</v>
      </c>
      <c r="F50" s="1146"/>
      <c r="G50" s="1146"/>
      <c r="H50" s="1146"/>
      <c r="I50" s="1146"/>
      <c r="J50" s="1147"/>
      <c r="K50" s="61">
        <v>64</v>
      </c>
      <c r="L50" s="62">
        <v>65</v>
      </c>
      <c r="M50" s="62">
        <v>0</v>
      </c>
      <c r="N50" s="62" t="s">
        <v>490</v>
      </c>
      <c r="O50" s="63" t="s">
        <v>490</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v>1</v>
      </c>
      <c r="M51" s="62">
        <v>0</v>
      </c>
      <c r="N51" s="62">
        <v>0</v>
      </c>
      <c r="O51" s="63">
        <v>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2024</v>
      </c>
      <c r="L52" s="62">
        <v>2061</v>
      </c>
      <c r="M52" s="62">
        <v>2075</v>
      </c>
      <c r="N52" s="62">
        <v>1939</v>
      </c>
      <c r="O52" s="63">
        <v>2012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783</v>
      </c>
      <c r="L53" s="67">
        <v>941</v>
      </c>
      <c r="M53" s="67">
        <v>888</v>
      </c>
      <c r="N53" s="67">
        <v>811</v>
      </c>
      <c r="O53" s="68">
        <v>795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hOVLRXYe/JkXnSyVfThipbEFpSZ6Gq68mzmkK5hzwOcSNLtJ9Ng5IIu+GKFOhz0cUQrNCxn2B956ExnLSQddw==" saltValue="1NnkvZCDdmpmbeniqxha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14" zoomScale="70" zoomScaleNormal="70" zoomScaleSheetLayoutView="100" workbookViewId="0">
      <selection activeCell="E42" sqref="E42:H4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23105</v>
      </c>
      <c r="J41" s="331">
        <v>22061</v>
      </c>
      <c r="K41" s="331">
        <v>20960</v>
      </c>
      <c r="L41" s="331">
        <v>20078</v>
      </c>
      <c r="M41" s="332">
        <v>19236</v>
      </c>
    </row>
    <row r="42" spans="2:13" ht="27.75" customHeight="1" x14ac:dyDescent="0.2">
      <c r="B42" s="1171"/>
      <c r="C42" s="1172"/>
      <c r="D42" s="104"/>
      <c r="E42" s="1177" t="s">
        <v>32</v>
      </c>
      <c r="F42" s="1177"/>
      <c r="G42" s="1177"/>
      <c r="H42" s="1178"/>
      <c r="I42" s="333">
        <v>65</v>
      </c>
      <c r="J42" s="334">
        <v>0</v>
      </c>
      <c r="K42" s="334" t="s">
        <v>490</v>
      </c>
      <c r="L42" s="334" t="s">
        <v>490</v>
      </c>
      <c r="M42" s="335" t="s">
        <v>490</v>
      </c>
    </row>
    <row r="43" spans="2:13" ht="27.75" customHeight="1" x14ac:dyDescent="0.2">
      <c r="B43" s="1171"/>
      <c r="C43" s="1172"/>
      <c r="D43" s="104"/>
      <c r="E43" s="1177" t="s">
        <v>33</v>
      </c>
      <c r="F43" s="1177"/>
      <c r="G43" s="1177"/>
      <c r="H43" s="1178"/>
      <c r="I43" s="333">
        <v>4968</v>
      </c>
      <c r="J43" s="334">
        <v>5095</v>
      </c>
      <c r="K43" s="334">
        <v>4935</v>
      </c>
      <c r="L43" s="334">
        <v>4155</v>
      </c>
      <c r="M43" s="335">
        <v>4526</v>
      </c>
    </row>
    <row r="44" spans="2:13" ht="27.75" customHeight="1" x14ac:dyDescent="0.2">
      <c r="B44" s="1171"/>
      <c r="C44" s="1172"/>
      <c r="D44" s="104"/>
      <c r="E44" s="1177" t="s">
        <v>34</v>
      </c>
      <c r="F44" s="1177"/>
      <c r="G44" s="1177"/>
      <c r="H44" s="1178"/>
      <c r="I44" s="333">
        <v>3706</v>
      </c>
      <c r="J44" s="334">
        <v>4409</v>
      </c>
      <c r="K44" s="334">
        <v>4378</v>
      </c>
      <c r="L44" s="334">
        <v>4434</v>
      </c>
      <c r="M44" s="335">
        <v>4380</v>
      </c>
    </row>
    <row r="45" spans="2:13" ht="27.75" customHeight="1" x14ac:dyDescent="0.2">
      <c r="B45" s="1171"/>
      <c r="C45" s="1172"/>
      <c r="D45" s="104"/>
      <c r="E45" s="1177" t="s">
        <v>35</v>
      </c>
      <c r="F45" s="1177"/>
      <c r="G45" s="1177"/>
      <c r="H45" s="1178"/>
      <c r="I45" s="333" t="s">
        <v>490</v>
      </c>
      <c r="J45" s="334" t="s">
        <v>490</v>
      </c>
      <c r="K45" s="334" t="s">
        <v>490</v>
      </c>
      <c r="L45" s="334" t="s">
        <v>490</v>
      </c>
      <c r="M45" s="335" t="s">
        <v>490</v>
      </c>
    </row>
    <row r="46" spans="2:13" ht="27.75" customHeight="1" x14ac:dyDescent="0.2">
      <c r="B46" s="1171"/>
      <c r="C46" s="1172"/>
      <c r="D46" s="105"/>
      <c r="E46" s="1177" t="s">
        <v>36</v>
      </c>
      <c r="F46" s="1177"/>
      <c r="G46" s="1177"/>
      <c r="H46" s="1178"/>
      <c r="I46" s="333" t="s">
        <v>490</v>
      </c>
      <c r="J46" s="334" t="s">
        <v>490</v>
      </c>
      <c r="K46" s="334" t="s">
        <v>490</v>
      </c>
      <c r="L46" s="334" t="s">
        <v>490</v>
      </c>
      <c r="M46" s="335" t="s">
        <v>490</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7881</v>
      </c>
      <c r="J50" s="334">
        <v>8750</v>
      </c>
      <c r="K50" s="334">
        <v>9715</v>
      </c>
      <c r="L50" s="334">
        <v>9153</v>
      </c>
      <c r="M50" s="335">
        <v>10060</v>
      </c>
    </row>
    <row r="51" spans="2:13" ht="27.75" customHeight="1" x14ac:dyDescent="0.2">
      <c r="B51" s="1171"/>
      <c r="C51" s="1172"/>
      <c r="D51" s="104"/>
      <c r="E51" s="1177" t="s">
        <v>42</v>
      </c>
      <c r="F51" s="1177"/>
      <c r="G51" s="1177"/>
      <c r="H51" s="1178"/>
      <c r="I51" s="333">
        <v>417</v>
      </c>
      <c r="J51" s="334">
        <v>328</v>
      </c>
      <c r="K51" s="334">
        <v>247</v>
      </c>
      <c r="L51" s="334">
        <v>177</v>
      </c>
      <c r="M51" s="335">
        <v>128</v>
      </c>
    </row>
    <row r="52" spans="2:13" ht="27.75" customHeight="1" x14ac:dyDescent="0.2">
      <c r="B52" s="1173"/>
      <c r="C52" s="1174"/>
      <c r="D52" s="104"/>
      <c r="E52" s="1177" t="s">
        <v>43</v>
      </c>
      <c r="F52" s="1177"/>
      <c r="G52" s="1177"/>
      <c r="H52" s="1178"/>
      <c r="I52" s="333">
        <v>23861</v>
      </c>
      <c r="J52" s="334">
        <v>23262</v>
      </c>
      <c r="K52" s="334">
        <v>22379</v>
      </c>
      <c r="L52" s="334">
        <v>20877</v>
      </c>
      <c r="M52" s="335">
        <v>20695</v>
      </c>
    </row>
    <row r="53" spans="2:13" ht="27.75" customHeight="1" thickBot="1" x14ac:dyDescent="0.25">
      <c r="B53" s="1184" t="s">
        <v>19</v>
      </c>
      <c r="C53" s="1185"/>
      <c r="D53" s="108"/>
      <c r="E53" s="1186" t="s">
        <v>44</v>
      </c>
      <c r="F53" s="1186"/>
      <c r="G53" s="1186"/>
      <c r="H53" s="1187"/>
      <c r="I53" s="336">
        <v>-315</v>
      </c>
      <c r="J53" s="337">
        <v>-775</v>
      </c>
      <c r="K53" s="337">
        <v>-2068</v>
      </c>
      <c r="L53" s="337">
        <v>-1540</v>
      </c>
      <c r="M53" s="338">
        <v>-2740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7cBwiE9KuYQIYDLubZmtFvarGviYMSKAShfEY4CIsos3drsI9OgPUy6Fg8UG78I2HtHNgmgiUwem+F3k/GSsA==" saltValue="gotLk1/Uo9T6GAfvfYRM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3" zoomScale="55" zoomScaleNormal="55" zoomScaleSheetLayoutView="100" workbookViewId="0">
      <selection activeCell="F62" sqref="F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4069</v>
      </c>
      <c r="G55" s="339">
        <v>4303</v>
      </c>
      <c r="H55" s="340">
        <v>4860</v>
      </c>
    </row>
    <row r="56" spans="2:8" ht="52.5" customHeight="1" x14ac:dyDescent="0.2">
      <c r="B56" s="120"/>
      <c r="C56" s="1198" t="s">
        <v>47</v>
      </c>
      <c r="D56" s="1198"/>
      <c r="E56" s="1199"/>
      <c r="F56" s="341">
        <v>790</v>
      </c>
      <c r="G56" s="341">
        <v>612</v>
      </c>
      <c r="H56" s="342">
        <v>632</v>
      </c>
    </row>
    <row r="57" spans="2:8" ht="53.25" customHeight="1" x14ac:dyDescent="0.2">
      <c r="B57" s="120"/>
      <c r="C57" s="1200" t="s">
        <v>48</v>
      </c>
      <c r="D57" s="1200"/>
      <c r="E57" s="1201"/>
      <c r="F57" s="343">
        <v>3428</v>
      </c>
      <c r="G57" s="343">
        <v>3087</v>
      </c>
      <c r="H57" s="344">
        <v>3673</v>
      </c>
    </row>
    <row r="58" spans="2:8" ht="45.75" customHeight="1" x14ac:dyDescent="0.2">
      <c r="B58" s="121"/>
      <c r="C58" s="1188" t="s">
        <v>548</v>
      </c>
      <c r="D58" s="1189"/>
      <c r="E58" s="1190"/>
      <c r="F58" s="345">
        <v>2660</v>
      </c>
      <c r="G58" s="345">
        <v>2130</v>
      </c>
      <c r="H58" s="346">
        <v>2628</v>
      </c>
    </row>
    <row r="59" spans="2:8" ht="45.75" customHeight="1" x14ac:dyDescent="0.2">
      <c r="B59" s="121"/>
      <c r="C59" s="1188" t="s">
        <v>550</v>
      </c>
      <c r="D59" s="1189"/>
      <c r="E59" s="1190"/>
      <c r="F59" s="345">
        <v>240</v>
      </c>
      <c r="G59" s="345">
        <v>360</v>
      </c>
      <c r="H59" s="346">
        <v>467</v>
      </c>
    </row>
    <row r="60" spans="2:8" ht="45.75" customHeight="1" x14ac:dyDescent="0.2">
      <c r="B60" s="121"/>
      <c r="C60" s="1188" t="s">
        <v>549</v>
      </c>
      <c r="D60" s="1189"/>
      <c r="E60" s="1190"/>
      <c r="F60" s="345">
        <v>425</v>
      </c>
      <c r="G60" s="345">
        <v>410</v>
      </c>
      <c r="H60" s="346">
        <v>395</v>
      </c>
    </row>
    <row r="61" spans="2:8" ht="45.75" customHeight="1" x14ac:dyDescent="0.2">
      <c r="B61" s="121"/>
      <c r="C61" s="1188" t="s">
        <v>551</v>
      </c>
      <c r="D61" s="1189"/>
      <c r="E61" s="1190"/>
      <c r="F61" s="345" t="s">
        <v>553</v>
      </c>
      <c r="G61" s="345">
        <v>90</v>
      </c>
      <c r="H61" s="346">
        <v>90</v>
      </c>
    </row>
    <row r="62" spans="2:8" ht="45.75" customHeight="1" thickBot="1" x14ac:dyDescent="0.25">
      <c r="B62" s="122"/>
      <c r="C62" s="1191" t="s">
        <v>552</v>
      </c>
      <c r="D62" s="1192"/>
      <c r="E62" s="1193"/>
      <c r="F62" s="347">
        <v>41</v>
      </c>
      <c r="G62" s="347">
        <v>35</v>
      </c>
      <c r="H62" s="348">
        <v>29</v>
      </c>
    </row>
    <row r="63" spans="2:8" ht="52.5" customHeight="1" thickBot="1" x14ac:dyDescent="0.25">
      <c r="B63" s="123"/>
      <c r="C63" s="1194" t="s">
        <v>49</v>
      </c>
      <c r="D63" s="1194"/>
      <c r="E63" s="1195"/>
      <c r="F63" s="349">
        <v>8287</v>
      </c>
      <c r="G63" s="349">
        <v>8002</v>
      </c>
      <c r="H63" s="350">
        <v>9164</v>
      </c>
    </row>
    <row r="64" spans="2:8" ht="13" x14ac:dyDescent="0.2"/>
  </sheetData>
  <sheetProtection algorithmName="SHA-512" hashValue="t8Ysajs3LWv8SJ+xo38TX1clI0hk2D4i6dnXLGFDaG5FKAMvkPP4/rtIJS4PBnti3xtAAKdB1LEmEpb0f1X9mg==" saltValue="Rl1KF3qwVQX3SlMV02Kn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98120</v>
      </c>
      <c r="E3" s="142"/>
      <c r="F3" s="143">
        <v>45483</v>
      </c>
      <c r="G3" s="144"/>
      <c r="H3" s="145"/>
    </row>
    <row r="4" spans="1:8" x14ac:dyDescent="0.2">
      <c r="A4" s="146"/>
      <c r="B4" s="147"/>
      <c r="C4" s="148"/>
      <c r="D4" s="149">
        <v>9507</v>
      </c>
      <c r="E4" s="150"/>
      <c r="F4" s="151">
        <v>24241</v>
      </c>
      <c r="G4" s="152"/>
      <c r="H4" s="153"/>
    </row>
    <row r="5" spans="1:8" x14ac:dyDescent="0.2">
      <c r="A5" s="134" t="s">
        <v>522</v>
      </c>
      <c r="B5" s="139"/>
      <c r="C5" s="140"/>
      <c r="D5" s="141">
        <v>29327</v>
      </c>
      <c r="E5" s="142"/>
      <c r="F5" s="143">
        <v>45945</v>
      </c>
      <c r="G5" s="144"/>
      <c r="H5" s="145"/>
    </row>
    <row r="6" spans="1:8" x14ac:dyDescent="0.2">
      <c r="A6" s="146"/>
      <c r="B6" s="147"/>
      <c r="C6" s="148"/>
      <c r="D6" s="149">
        <v>4645</v>
      </c>
      <c r="E6" s="150"/>
      <c r="F6" s="151">
        <v>25180</v>
      </c>
      <c r="G6" s="152"/>
      <c r="H6" s="153"/>
    </row>
    <row r="7" spans="1:8" x14ac:dyDescent="0.2">
      <c r="A7" s="134" t="s">
        <v>523</v>
      </c>
      <c r="B7" s="139"/>
      <c r="C7" s="140"/>
      <c r="D7" s="141">
        <v>46013</v>
      </c>
      <c r="E7" s="142"/>
      <c r="F7" s="143">
        <v>44475</v>
      </c>
      <c r="G7" s="144"/>
      <c r="H7" s="145"/>
    </row>
    <row r="8" spans="1:8" x14ac:dyDescent="0.2">
      <c r="A8" s="146"/>
      <c r="B8" s="147"/>
      <c r="C8" s="148"/>
      <c r="D8" s="149">
        <v>18734</v>
      </c>
      <c r="E8" s="150"/>
      <c r="F8" s="151">
        <v>24780</v>
      </c>
      <c r="G8" s="152"/>
      <c r="H8" s="153"/>
    </row>
    <row r="9" spans="1:8" x14ac:dyDescent="0.2">
      <c r="A9" s="134" t="s">
        <v>524</v>
      </c>
      <c r="B9" s="139"/>
      <c r="C9" s="140"/>
      <c r="D9" s="141">
        <v>44753</v>
      </c>
      <c r="E9" s="142"/>
      <c r="F9" s="143">
        <v>45982</v>
      </c>
      <c r="G9" s="144"/>
      <c r="H9" s="145"/>
    </row>
    <row r="10" spans="1:8" x14ac:dyDescent="0.2">
      <c r="A10" s="146"/>
      <c r="B10" s="147"/>
      <c r="C10" s="148"/>
      <c r="D10" s="149">
        <v>17050</v>
      </c>
      <c r="E10" s="150"/>
      <c r="F10" s="151">
        <v>25583</v>
      </c>
      <c r="G10" s="152"/>
      <c r="H10" s="153"/>
    </row>
    <row r="11" spans="1:8" x14ac:dyDescent="0.2">
      <c r="A11" s="134" t="s">
        <v>525</v>
      </c>
      <c r="B11" s="139"/>
      <c r="C11" s="140"/>
      <c r="D11" s="141">
        <v>42164</v>
      </c>
      <c r="E11" s="142"/>
      <c r="F11" s="143">
        <v>50538</v>
      </c>
      <c r="G11" s="144"/>
      <c r="H11" s="145"/>
    </row>
    <row r="12" spans="1:8" x14ac:dyDescent="0.2">
      <c r="A12" s="146"/>
      <c r="B12" s="147"/>
      <c r="C12" s="154"/>
      <c r="D12" s="149">
        <v>19945</v>
      </c>
      <c r="E12" s="150"/>
      <c r="F12" s="151">
        <v>29053</v>
      </c>
      <c r="G12" s="152"/>
      <c r="H12" s="153"/>
    </row>
    <row r="13" spans="1:8" x14ac:dyDescent="0.2">
      <c r="A13" s="134"/>
      <c r="B13" s="139"/>
      <c r="C13" s="140"/>
      <c r="D13" s="141">
        <v>52075</v>
      </c>
      <c r="E13" s="142"/>
      <c r="F13" s="143">
        <v>46485</v>
      </c>
      <c r="G13" s="155"/>
      <c r="H13" s="145"/>
    </row>
    <row r="14" spans="1:8" x14ac:dyDescent="0.2">
      <c r="A14" s="146"/>
      <c r="B14" s="147"/>
      <c r="C14" s="148"/>
      <c r="D14" s="149">
        <v>13976</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10.02</v>
      </c>
      <c r="C19" s="156">
        <f>ROUND(VALUE(SUBSTITUTE(実質収支比率等に係る経年分析!G$48,"▲","-")),2)</f>
        <v>8.83</v>
      </c>
      <c r="D19" s="156">
        <f>ROUND(VALUE(SUBSTITUTE(実質収支比率等に係る経年分析!H$48,"▲","-")),2)</f>
        <v>9.1199999999999992</v>
      </c>
      <c r="E19" s="156">
        <f>ROUND(VALUE(SUBSTITUTE(実質収支比率等に係る経年分析!I$48,"▲","-")),2)</f>
        <v>9.65</v>
      </c>
      <c r="F19" s="156">
        <f>ROUND(VALUE(SUBSTITUTE(実質収支比率等に係る経年分析!J$48,"▲","-")),2)</f>
        <v>7.43</v>
      </c>
    </row>
    <row r="20" spans="1:11" x14ac:dyDescent="0.2">
      <c r="A20" s="156" t="s">
        <v>53</v>
      </c>
      <c r="B20" s="156">
        <f>ROUND(VALUE(SUBSTITUTE(実質収支比率等に係る経年分析!F$47,"▲","-")),2)</f>
        <v>22.29</v>
      </c>
      <c r="C20" s="156">
        <f>ROUND(VALUE(SUBSTITUTE(実質収支比率等に係る経年分析!G$47,"▲","-")),2)</f>
        <v>23.75</v>
      </c>
      <c r="D20" s="156">
        <f>ROUND(VALUE(SUBSTITUTE(実質収支比率等に係る経年分析!H$47,"▲","-")),2)</f>
        <v>28.65</v>
      </c>
      <c r="E20" s="156">
        <f>ROUND(VALUE(SUBSTITUTE(実質収支比率等に係る経年分析!I$47,"▲","-")),2)</f>
        <v>29.13</v>
      </c>
      <c r="F20" s="156">
        <f>ROUND(VALUE(SUBSTITUTE(実質収支比率等に係る経年分析!J$47,"▲","-")),2)</f>
        <v>31.64</v>
      </c>
    </row>
    <row r="21" spans="1:11" x14ac:dyDescent="0.2">
      <c r="A21" s="156" t="s">
        <v>54</v>
      </c>
      <c r="B21" s="156">
        <f>IF(ISNUMBER(VALUE(SUBSTITUTE(実質収支比率等に係る経年分析!F$49,"▲","-"))),ROUND(VALUE(SUBSTITUTE(実質収支比率等に係る経年分析!F$49,"▲","-")),2),NA())</f>
        <v>0.26</v>
      </c>
      <c r="C21" s="156">
        <f>IF(ISNUMBER(VALUE(SUBSTITUTE(実質収支比率等に係る経年分析!G$49,"▲","-"))),ROUND(VALUE(SUBSTITUTE(実質収支比率等に係る経年分析!G$49,"▲","-")),2),NA())</f>
        <v>2.5499999999999998</v>
      </c>
      <c r="D21" s="156">
        <f>IF(ISNUMBER(VALUE(SUBSTITUTE(実質収支比率等に係る経年分析!H$49,"▲","-"))),ROUND(VALUE(SUBSTITUTE(実質収支比率等に係る経年分析!H$49,"▲","-")),2),NA())</f>
        <v>4.3499999999999996</v>
      </c>
      <c r="E21" s="156">
        <f>IF(ISNUMBER(VALUE(SUBSTITUTE(実質収支比率等に係る経年分析!I$49,"▲","-"))),ROUND(VALUE(SUBSTITUTE(実質収支比率等に係る経年分析!I$49,"▲","-")),2),NA())</f>
        <v>2.46</v>
      </c>
      <c r="F21" s="156">
        <f>IF(ISNUMBER(VALUE(SUBSTITUTE(実質収支比率等に係る経年分析!J$49,"▲","-"))),ROUND(VALUE(SUBSTITUTE(実質収支比率等に係る経年分析!J$49,"▲","-")),2),NA())</f>
        <v>1.77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用地先行取得事業特別会計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0.32</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0.91</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12.36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5.68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3.83</v>
      </c>
    </row>
    <row r="34" spans="1:16" x14ac:dyDescent="0.2">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3.92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3.89</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4.3899999999999997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9.11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2024</v>
      </c>
      <c r="E42" s="158"/>
      <c r="F42" s="158"/>
      <c r="G42" s="158">
        <f>'実質公債費比率（分子）の構造'!L$52</f>
        <v>2061</v>
      </c>
      <c r="H42" s="158"/>
      <c r="I42" s="158"/>
      <c r="J42" s="158">
        <f>'実質公債費比率（分子）の構造'!M$52</f>
        <v>2075</v>
      </c>
      <c r="K42" s="158"/>
      <c r="L42" s="158"/>
      <c r="M42" s="158">
        <f>'実質公債費比率（分子）の構造'!N$52</f>
        <v>1939</v>
      </c>
      <c r="N42" s="158"/>
      <c r="O42" s="158"/>
      <c r="P42" s="158">
        <f>'実質公債費比率（分子）の構造'!O$52</f>
        <v>2012</v>
      </c>
    </row>
    <row r="43" spans="1:16" x14ac:dyDescent="0.2">
      <c r="A43" s="158" t="s">
        <v>16</v>
      </c>
      <c r="B43" s="158">
        <f>'実質公債費比率（分子）の構造'!K$51</f>
        <v>1</v>
      </c>
      <c r="C43" s="158"/>
      <c r="D43" s="158"/>
      <c r="E43" s="158">
        <f>'実質公債費比率（分子）の構造'!L$51</f>
        <v>1</v>
      </c>
      <c r="F43" s="158"/>
      <c r="G43" s="158"/>
      <c r="H43" s="158">
        <f>'実質公債費比率（分子）の構造'!M$51</f>
        <v>0</v>
      </c>
      <c r="I43" s="158"/>
      <c r="J43" s="158"/>
      <c r="K43" s="158">
        <f>'実質公債費比率（分子）の構造'!N$51</f>
        <v>0</v>
      </c>
      <c r="L43" s="158"/>
      <c r="M43" s="158"/>
      <c r="N43" s="158">
        <f>'実質公債費比率（分子）の構造'!O$51</f>
        <v>3</v>
      </c>
      <c r="O43" s="158"/>
      <c r="P43" s="158"/>
    </row>
    <row r="44" spans="1:16" x14ac:dyDescent="0.2">
      <c r="A44" s="158" t="s">
        <v>62</v>
      </c>
      <c r="B44" s="158">
        <f>'実質公債費比率（分子）の構造'!K$50</f>
        <v>64</v>
      </c>
      <c r="C44" s="158"/>
      <c r="D44" s="158"/>
      <c r="E44" s="158">
        <f>'実質公債費比率（分子）の構造'!L$50</f>
        <v>65</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61</v>
      </c>
      <c r="C45" s="158"/>
      <c r="D45" s="158"/>
      <c r="E45" s="158">
        <f>'実質公債費比率（分子）の構造'!L$49</f>
        <v>103</v>
      </c>
      <c r="F45" s="158"/>
      <c r="G45" s="158"/>
      <c r="H45" s="158">
        <f>'実質公債費比率（分子）の構造'!M$49</f>
        <v>99</v>
      </c>
      <c r="I45" s="158"/>
      <c r="J45" s="158"/>
      <c r="K45" s="158">
        <f>'実質公債費比率（分子）の構造'!N$49</f>
        <v>193</v>
      </c>
      <c r="L45" s="158"/>
      <c r="M45" s="158"/>
      <c r="N45" s="158">
        <f>'実質公債費比率（分子）の構造'!O$49</f>
        <v>253</v>
      </c>
      <c r="O45" s="158"/>
      <c r="P45" s="158"/>
    </row>
    <row r="46" spans="1:16" x14ac:dyDescent="0.2">
      <c r="A46" s="158" t="s">
        <v>64</v>
      </c>
      <c r="B46" s="158">
        <f>'実質公債費比率（分子）の構造'!K$48</f>
        <v>477</v>
      </c>
      <c r="C46" s="158"/>
      <c r="D46" s="158"/>
      <c r="E46" s="158">
        <f>'実質公債費比率（分子）の構造'!L$48</f>
        <v>479</v>
      </c>
      <c r="F46" s="158"/>
      <c r="G46" s="158"/>
      <c r="H46" s="158">
        <f>'実質公債費比率（分子）の構造'!M$48</f>
        <v>400</v>
      </c>
      <c r="I46" s="158"/>
      <c r="J46" s="158"/>
      <c r="K46" s="158">
        <f>'実質公債費比率（分子）の構造'!N$48</f>
        <v>371</v>
      </c>
      <c r="L46" s="158"/>
      <c r="M46" s="158"/>
      <c r="N46" s="158">
        <f>'実質公債費比率（分子）の構造'!O$48</f>
        <v>346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2204</v>
      </c>
      <c r="C49" s="158"/>
      <c r="D49" s="158"/>
      <c r="E49" s="158">
        <f>'実質公債費比率（分子）の構造'!L$45</f>
        <v>2354</v>
      </c>
      <c r="F49" s="158"/>
      <c r="G49" s="158"/>
      <c r="H49" s="158">
        <f>'実質公債費比率（分子）の構造'!M$45</f>
        <v>2464</v>
      </c>
      <c r="I49" s="158"/>
      <c r="J49" s="158"/>
      <c r="K49" s="158">
        <f>'実質公債費比率（分子）の構造'!N$45</f>
        <v>2186</v>
      </c>
      <c r="L49" s="158"/>
      <c r="M49" s="158"/>
      <c r="N49" s="158">
        <f>'実質公債費比率（分子）の構造'!O$45</f>
        <v>2205</v>
      </c>
      <c r="O49" s="158"/>
      <c r="P49" s="158"/>
    </row>
    <row r="50" spans="1:16" x14ac:dyDescent="0.2">
      <c r="A50" s="158" t="s">
        <v>67</v>
      </c>
      <c r="B50" s="158" t="e">
        <f>NA()</f>
        <v>#N/A</v>
      </c>
      <c r="C50" s="158">
        <f>IF(ISNUMBER('実質公債費比率（分子）の構造'!K$53),'実質公債費比率（分子）の構造'!K$53,NA())</f>
        <v>783</v>
      </c>
      <c r="D50" s="158" t="e">
        <f>NA()</f>
        <v>#N/A</v>
      </c>
      <c r="E50" s="158" t="e">
        <f>NA()</f>
        <v>#N/A</v>
      </c>
      <c r="F50" s="158">
        <f>IF(ISNUMBER('実質公債費比率（分子）の構造'!L$53),'実質公債費比率（分子）の構造'!L$53,NA())</f>
        <v>941</v>
      </c>
      <c r="G50" s="158" t="e">
        <f>NA()</f>
        <v>#N/A</v>
      </c>
      <c r="H50" s="158" t="e">
        <f>NA()</f>
        <v>#N/A</v>
      </c>
      <c r="I50" s="158">
        <f>IF(ISNUMBER('実質公債費比率（分子）の構造'!M$53),'実質公債費比率（分子）の構造'!M$53,NA())</f>
        <v>888</v>
      </c>
      <c r="J50" s="158" t="e">
        <f>NA()</f>
        <v>#N/A</v>
      </c>
      <c r="K50" s="158" t="e">
        <f>NA()</f>
        <v>#N/A</v>
      </c>
      <c r="L50" s="158">
        <f>IF(ISNUMBER('実質公債費比率（分子）の構造'!N$53),'実質公債費比率（分子）の構造'!N$53,NA())</f>
        <v>811</v>
      </c>
      <c r="M50" s="158" t="e">
        <f>NA()</f>
        <v>#N/A</v>
      </c>
      <c r="N50" s="158" t="e">
        <f>NA()</f>
        <v>#N/A</v>
      </c>
      <c r="O50" s="158">
        <f>IF(ISNUMBER('実質公債費比率（分子）の構造'!O$53),'実質公債費比率（分子）の構造'!O$53,NA())</f>
        <v>795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23861</v>
      </c>
      <c r="E56" s="157"/>
      <c r="F56" s="157"/>
      <c r="G56" s="157">
        <f>'将来負担比率（分子）の構造'!J$52</f>
        <v>23262</v>
      </c>
      <c r="H56" s="157"/>
      <c r="I56" s="157"/>
      <c r="J56" s="157">
        <f>'将来負担比率（分子）の構造'!K$52</f>
        <v>22379</v>
      </c>
      <c r="K56" s="157"/>
      <c r="L56" s="157"/>
      <c r="M56" s="157">
        <f>'将来負担比率（分子）の構造'!L$52</f>
        <v>20877</v>
      </c>
      <c r="N56" s="157"/>
      <c r="O56" s="157"/>
      <c r="P56" s="157">
        <f>'将来負担比率（分子）の構造'!M$52</f>
        <v>20695</v>
      </c>
    </row>
    <row r="57" spans="1:16" x14ac:dyDescent="0.2">
      <c r="A57" s="157" t="s">
        <v>42</v>
      </c>
      <c r="B57" s="157"/>
      <c r="C57" s="157"/>
      <c r="D57" s="157">
        <f>'将来負担比率（分子）の構造'!I$51</f>
        <v>417</v>
      </c>
      <c r="E57" s="157"/>
      <c r="F57" s="157"/>
      <c r="G57" s="157">
        <f>'将来負担比率（分子）の構造'!J$51</f>
        <v>328</v>
      </c>
      <c r="H57" s="157"/>
      <c r="I57" s="157"/>
      <c r="J57" s="157">
        <f>'将来負担比率（分子）の構造'!K$51</f>
        <v>247</v>
      </c>
      <c r="K57" s="157"/>
      <c r="L57" s="157"/>
      <c r="M57" s="157">
        <f>'将来負担比率（分子）の構造'!L$51</f>
        <v>177</v>
      </c>
      <c r="N57" s="157"/>
      <c r="O57" s="157"/>
      <c r="P57" s="157">
        <f>'将来負担比率（分子）の構造'!M$51</f>
        <v>128</v>
      </c>
    </row>
    <row r="58" spans="1:16" x14ac:dyDescent="0.2">
      <c r="A58" s="157" t="s">
        <v>41</v>
      </c>
      <c r="B58" s="157"/>
      <c r="C58" s="157"/>
      <c r="D58" s="157">
        <f>'将来負担比率（分子）の構造'!I$50</f>
        <v>7881</v>
      </c>
      <c r="E58" s="157"/>
      <c r="F58" s="157"/>
      <c r="G58" s="157">
        <f>'将来負担比率（分子）の構造'!J$50</f>
        <v>8750</v>
      </c>
      <c r="H58" s="157"/>
      <c r="I58" s="157"/>
      <c r="J58" s="157">
        <f>'将来負担比率（分子）の構造'!K$50</f>
        <v>9715</v>
      </c>
      <c r="K58" s="157"/>
      <c r="L58" s="157"/>
      <c r="M58" s="157">
        <f>'将来負担比率（分子）の構造'!L$50</f>
        <v>9153</v>
      </c>
      <c r="N58" s="157"/>
      <c r="O58" s="157"/>
      <c r="P58" s="157">
        <f>'将来負担比率（分子）の構造'!M$50</f>
        <v>10060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3706</v>
      </c>
      <c r="C63" s="157"/>
      <c r="D63" s="157"/>
      <c r="E63" s="157">
        <f>'将来負担比率（分子）の構造'!J$44</f>
        <v>4409</v>
      </c>
      <c r="F63" s="157"/>
      <c r="G63" s="157"/>
      <c r="H63" s="157">
        <f>'将来負担比率（分子）の構造'!K$44</f>
        <v>4378</v>
      </c>
      <c r="I63" s="157"/>
      <c r="J63" s="157"/>
      <c r="K63" s="157">
        <f>'将来負担比率（分子）の構造'!L$44</f>
        <v>4434</v>
      </c>
      <c r="L63" s="157"/>
      <c r="M63" s="157"/>
      <c r="N63" s="157">
        <f>'将来負担比率（分子）の構造'!M$44</f>
        <v>4380</v>
      </c>
      <c r="O63" s="157"/>
      <c r="P63" s="157"/>
    </row>
    <row r="64" spans="1:16" x14ac:dyDescent="0.2">
      <c r="A64" s="157" t="s">
        <v>33</v>
      </c>
      <c r="B64" s="157">
        <f>'将来負担比率（分子）の構造'!I$43</f>
        <v>4968</v>
      </c>
      <c r="C64" s="157"/>
      <c r="D64" s="157"/>
      <c r="E64" s="157">
        <f>'将来負担比率（分子）の構造'!J$43</f>
        <v>5095</v>
      </c>
      <c r="F64" s="157"/>
      <c r="G64" s="157"/>
      <c r="H64" s="157">
        <f>'将来負担比率（分子）の構造'!K$43</f>
        <v>4935</v>
      </c>
      <c r="I64" s="157"/>
      <c r="J64" s="157"/>
      <c r="K64" s="157">
        <f>'将来負担比率（分子）の構造'!L$43</f>
        <v>4155</v>
      </c>
      <c r="L64" s="157"/>
      <c r="M64" s="157"/>
      <c r="N64" s="157">
        <f>'将来負担比率（分子）の構造'!M$43</f>
        <v>4526</v>
      </c>
      <c r="O64" s="157"/>
      <c r="P64" s="157"/>
    </row>
    <row r="65" spans="1:16" x14ac:dyDescent="0.2">
      <c r="A65" s="157" t="s">
        <v>32</v>
      </c>
      <c r="B65" s="157">
        <f>'将来負担比率（分子）の構造'!I$42</f>
        <v>65</v>
      </c>
      <c r="C65" s="157"/>
      <c r="D65" s="157"/>
      <c r="E65" s="157">
        <f>'将来負担比率（分子）の構造'!J$42</f>
        <v>0</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23105</v>
      </c>
      <c r="C66" s="157"/>
      <c r="D66" s="157"/>
      <c r="E66" s="157">
        <f>'将来負担比率（分子）の構造'!J$41</f>
        <v>22061</v>
      </c>
      <c r="F66" s="157"/>
      <c r="G66" s="157"/>
      <c r="H66" s="157">
        <f>'将来負担比率（分子）の構造'!K$41</f>
        <v>20960</v>
      </c>
      <c r="I66" s="157"/>
      <c r="J66" s="157"/>
      <c r="K66" s="157">
        <f>'将来負担比率（分子）の構造'!L$41</f>
        <v>20078</v>
      </c>
      <c r="L66" s="157"/>
      <c r="M66" s="157"/>
      <c r="N66" s="157">
        <f>'将来負担比率（分子）の構造'!M$41</f>
        <v>19236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4069</v>
      </c>
      <c r="C72" s="161">
        <f>基金残高に係る経年分析!G55</f>
        <v>4303</v>
      </c>
      <c r="D72" s="161">
        <f>基金残高に係る経年分析!H55</f>
        <v>4860</v>
      </c>
    </row>
    <row r="73" spans="1:16" x14ac:dyDescent="0.2">
      <c r="A73" s="160" t="s">
        <v>74</v>
      </c>
      <c r="B73" s="161">
        <f>基金残高に係る経年分析!F56</f>
        <v>790</v>
      </c>
      <c r="C73" s="161">
        <f>基金残高に係る経年分析!G56</f>
        <v>612</v>
      </c>
      <c r="D73" s="161">
        <f>基金残高に係る経年分析!H56</f>
        <v>632</v>
      </c>
    </row>
    <row r="74" spans="1:16" x14ac:dyDescent="0.2">
      <c r="A74" s="160" t="s">
        <v>75</v>
      </c>
      <c r="B74" s="161">
        <f>基金残高に係る経年分析!F57</f>
        <v>3428</v>
      </c>
      <c r="C74" s="161">
        <f>基金残高に係る経年分析!G57</f>
        <v>3087</v>
      </c>
      <c r="D74" s="161">
        <f>基金残高に係る経年分析!H57</f>
        <v>3673</v>
      </c>
    </row>
  </sheetData>
  <sheetProtection algorithmName="SHA-512" hashValue="aMsphljIzjDHflv3qsgSSC6Q2wHg+W9GivrpfNTYwTT+ZXzD/n3IVTVDQq9stUCe4jKA7EK2k5D6rHdccNsiGQ==" saltValue="B6NbQ5gqhQHANzUxMMKCh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7917457</v>
      </c>
      <c r="S5" s="600"/>
      <c r="T5" s="600"/>
      <c r="U5" s="600"/>
      <c r="V5" s="600"/>
      <c r="W5" s="600"/>
      <c r="X5" s="600"/>
      <c r="Y5" s="601"/>
      <c r="Z5" s="602">
        <v>25.3</v>
      </c>
      <c r="AA5" s="602"/>
      <c r="AB5" s="602"/>
      <c r="AC5" s="602"/>
      <c r="AD5" s="603">
        <v>7917457</v>
      </c>
      <c r="AE5" s="603"/>
      <c r="AF5" s="603"/>
      <c r="AG5" s="603"/>
      <c r="AH5" s="603"/>
      <c r="AI5" s="603"/>
      <c r="AJ5" s="603"/>
      <c r="AK5" s="603"/>
      <c r="AL5" s="604">
        <v>51.7</v>
      </c>
      <c r="AM5" s="605"/>
      <c r="AN5" s="605"/>
      <c r="AO5" s="606"/>
      <c r="AP5" s="596" t="s">
        <v>216</v>
      </c>
      <c r="AQ5" s="597"/>
      <c r="AR5" s="597"/>
      <c r="AS5" s="597"/>
      <c r="AT5" s="597"/>
      <c r="AU5" s="597"/>
      <c r="AV5" s="597"/>
      <c r="AW5" s="597"/>
      <c r="AX5" s="597"/>
      <c r="AY5" s="597"/>
      <c r="AZ5" s="597"/>
      <c r="BA5" s="597"/>
      <c r="BB5" s="597"/>
      <c r="BC5" s="597"/>
      <c r="BD5" s="597"/>
      <c r="BE5" s="597"/>
      <c r="BF5" s="598"/>
      <c r="BG5" s="610">
        <v>7917457</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180720</v>
      </c>
      <c r="S6" s="611"/>
      <c r="T6" s="611"/>
      <c r="U6" s="611"/>
      <c r="V6" s="611"/>
      <c r="W6" s="611"/>
      <c r="X6" s="611"/>
      <c r="Y6" s="612"/>
      <c r="Z6" s="613">
        <v>0.6</v>
      </c>
      <c r="AA6" s="613"/>
      <c r="AB6" s="613"/>
      <c r="AC6" s="613"/>
      <c r="AD6" s="614">
        <v>180720</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7917457</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197024</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197024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2772</v>
      </c>
      <c r="S7" s="611"/>
      <c r="T7" s="611"/>
      <c r="U7" s="611"/>
      <c r="V7" s="611"/>
      <c r="W7" s="611"/>
      <c r="X7" s="611"/>
      <c r="Y7" s="612"/>
      <c r="Z7" s="613">
        <v>0</v>
      </c>
      <c r="AA7" s="613"/>
      <c r="AB7" s="613"/>
      <c r="AC7" s="613"/>
      <c r="AD7" s="614">
        <v>2772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3988443</v>
      </c>
      <c r="BH7" s="611"/>
      <c r="BI7" s="611"/>
      <c r="BJ7" s="611"/>
      <c r="BK7" s="611"/>
      <c r="BL7" s="611"/>
      <c r="BM7" s="611"/>
      <c r="BN7" s="612"/>
      <c r="BO7" s="613">
        <v>50.4</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3833423</v>
      </c>
      <c r="CS7" s="611"/>
      <c r="CT7" s="611"/>
      <c r="CU7" s="611"/>
      <c r="CV7" s="611"/>
      <c r="CW7" s="611"/>
      <c r="CX7" s="611"/>
      <c r="CY7" s="612"/>
      <c r="CZ7" s="613">
        <v>12.8</v>
      </c>
      <c r="DA7" s="613"/>
      <c r="DB7" s="613"/>
      <c r="DC7" s="613"/>
      <c r="DD7" s="619">
        <v>48948</v>
      </c>
      <c r="DE7" s="611"/>
      <c r="DF7" s="611"/>
      <c r="DG7" s="611"/>
      <c r="DH7" s="611"/>
      <c r="DI7" s="611"/>
      <c r="DJ7" s="611"/>
      <c r="DK7" s="611"/>
      <c r="DL7" s="611"/>
      <c r="DM7" s="611"/>
      <c r="DN7" s="611"/>
      <c r="DO7" s="611"/>
      <c r="DP7" s="612"/>
      <c r="DQ7" s="619">
        <v>2999832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33080</v>
      </c>
      <c r="S8" s="611"/>
      <c r="T8" s="611"/>
      <c r="U8" s="611"/>
      <c r="V8" s="611"/>
      <c r="W8" s="611"/>
      <c r="X8" s="611"/>
      <c r="Y8" s="612"/>
      <c r="Z8" s="613">
        <v>0.1</v>
      </c>
      <c r="AA8" s="613"/>
      <c r="AB8" s="613"/>
      <c r="AC8" s="613"/>
      <c r="AD8" s="614">
        <v>33080</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97011</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14555044</v>
      </c>
      <c r="CS8" s="611"/>
      <c r="CT8" s="611"/>
      <c r="CU8" s="611"/>
      <c r="CV8" s="611"/>
      <c r="CW8" s="611"/>
      <c r="CX8" s="611"/>
      <c r="CY8" s="612"/>
      <c r="CZ8" s="613">
        <v>48.6</v>
      </c>
      <c r="DA8" s="613"/>
      <c r="DB8" s="613"/>
      <c r="DC8" s="613"/>
      <c r="DD8" s="619">
        <v>111002</v>
      </c>
      <c r="DE8" s="611"/>
      <c r="DF8" s="611"/>
      <c r="DG8" s="611"/>
      <c r="DH8" s="611"/>
      <c r="DI8" s="611"/>
      <c r="DJ8" s="611"/>
      <c r="DK8" s="611"/>
      <c r="DL8" s="611"/>
      <c r="DM8" s="611"/>
      <c r="DN8" s="611"/>
      <c r="DO8" s="611"/>
      <c r="DP8" s="612"/>
      <c r="DQ8" s="619">
        <v>6205502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55915</v>
      </c>
      <c r="S9" s="611"/>
      <c r="T9" s="611"/>
      <c r="U9" s="611"/>
      <c r="V9" s="611"/>
      <c r="W9" s="611"/>
      <c r="X9" s="611"/>
      <c r="Y9" s="612"/>
      <c r="Z9" s="613">
        <v>0.2</v>
      </c>
      <c r="AA9" s="613"/>
      <c r="AB9" s="613"/>
      <c r="AC9" s="613"/>
      <c r="AD9" s="614">
        <v>55915</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2886828</v>
      </c>
      <c r="BH9" s="611"/>
      <c r="BI9" s="611"/>
      <c r="BJ9" s="611"/>
      <c r="BK9" s="611"/>
      <c r="BL9" s="611"/>
      <c r="BM9" s="611"/>
      <c r="BN9" s="612"/>
      <c r="BO9" s="613">
        <v>36.5</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1564398</v>
      </c>
      <c r="CS9" s="611"/>
      <c r="CT9" s="611"/>
      <c r="CU9" s="611"/>
      <c r="CV9" s="611"/>
      <c r="CW9" s="611"/>
      <c r="CX9" s="611"/>
      <c r="CY9" s="612"/>
      <c r="CZ9" s="613">
        <v>5.2</v>
      </c>
      <c r="DA9" s="613"/>
      <c r="DB9" s="613"/>
      <c r="DC9" s="613"/>
      <c r="DD9" s="619" t="s">
        <v>121</v>
      </c>
      <c r="DE9" s="611"/>
      <c r="DF9" s="611"/>
      <c r="DG9" s="611"/>
      <c r="DH9" s="611"/>
      <c r="DI9" s="611"/>
      <c r="DJ9" s="611"/>
      <c r="DK9" s="611"/>
      <c r="DL9" s="611"/>
      <c r="DM9" s="611"/>
      <c r="DN9" s="611"/>
      <c r="DO9" s="611"/>
      <c r="DP9" s="612"/>
      <c r="DQ9" s="619">
        <v>1446583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141714</v>
      </c>
      <c r="BH10" s="611"/>
      <c r="BI10" s="611"/>
      <c r="BJ10" s="611"/>
      <c r="BK10" s="611"/>
      <c r="BL10" s="611"/>
      <c r="BM10" s="611"/>
      <c r="BN10" s="612"/>
      <c r="BO10" s="613">
        <v>1.8</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1570497</v>
      </c>
      <c r="S11" s="611"/>
      <c r="T11" s="611"/>
      <c r="U11" s="611"/>
      <c r="V11" s="611"/>
      <c r="W11" s="611"/>
      <c r="X11" s="611"/>
      <c r="Y11" s="612"/>
      <c r="Z11" s="615">
        <v>5</v>
      </c>
      <c r="AA11" s="616"/>
      <c r="AB11" s="616"/>
      <c r="AC11" s="622"/>
      <c r="AD11" s="619">
        <v>1570497</v>
      </c>
      <c r="AE11" s="611"/>
      <c r="AF11" s="611"/>
      <c r="AG11" s="611"/>
      <c r="AH11" s="611"/>
      <c r="AI11" s="611"/>
      <c r="AJ11" s="611"/>
      <c r="AK11" s="612"/>
      <c r="AL11" s="615">
        <v>10.199999999999999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862890</v>
      </c>
      <c r="BH11" s="611"/>
      <c r="BI11" s="611"/>
      <c r="BJ11" s="611"/>
      <c r="BK11" s="611"/>
      <c r="BL11" s="611"/>
      <c r="BM11" s="611"/>
      <c r="BN11" s="612"/>
      <c r="BO11" s="613">
        <v>10.9</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480250</v>
      </c>
      <c r="CS11" s="611"/>
      <c r="CT11" s="611"/>
      <c r="CU11" s="611"/>
      <c r="CV11" s="611"/>
      <c r="CW11" s="611"/>
      <c r="CX11" s="611"/>
      <c r="CY11" s="612"/>
      <c r="CZ11" s="613">
        <v>1.6</v>
      </c>
      <c r="DA11" s="613"/>
      <c r="DB11" s="613"/>
      <c r="DC11" s="613"/>
      <c r="DD11" s="619">
        <v>29686</v>
      </c>
      <c r="DE11" s="611"/>
      <c r="DF11" s="611"/>
      <c r="DG11" s="611"/>
      <c r="DH11" s="611"/>
      <c r="DI11" s="611"/>
      <c r="DJ11" s="611"/>
      <c r="DK11" s="611"/>
      <c r="DL11" s="611"/>
      <c r="DM11" s="611"/>
      <c r="DN11" s="611"/>
      <c r="DO11" s="611"/>
      <c r="DP11" s="612"/>
      <c r="DQ11" s="619">
        <v>225806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8308</v>
      </c>
      <c r="S12" s="611"/>
      <c r="T12" s="611"/>
      <c r="U12" s="611"/>
      <c r="V12" s="611"/>
      <c r="W12" s="611"/>
      <c r="X12" s="611"/>
      <c r="Y12" s="612"/>
      <c r="Z12" s="613">
        <v>0</v>
      </c>
      <c r="AA12" s="613"/>
      <c r="AB12" s="613"/>
      <c r="AC12" s="613"/>
      <c r="AD12" s="614">
        <v>8308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3278596</v>
      </c>
      <c r="BH12" s="611"/>
      <c r="BI12" s="611"/>
      <c r="BJ12" s="611"/>
      <c r="BK12" s="611"/>
      <c r="BL12" s="611"/>
      <c r="BM12" s="611"/>
      <c r="BN12" s="612"/>
      <c r="BO12" s="613">
        <v>41.4</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425839</v>
      </c>
      <c r="CS12" s="611"/>
      <c r="CT12" s="611"/>
      <c r="CU12" s="611"/>
      <c r="CV12" s="611"/>
      <c r="CW12" s="611"/>
      <c r="CX12" s="611"/>
      <c r="CY12" s="612"/>
      <c r="CZ12" s="613">
        <v>1.4</v>
      </c>
      <c r="DA12" s="613"/>
      <c r="DB12" s="613"/>
      <c r="DC12" s="613"/>
      <c r="DD12" s="619">
        <v>25694</v>
      </c>
      <c r="DE12" s="611"/>
      <c r="DF12" s="611"/>
      <c r="DG12" s="611"/>
      <c r="DH12" s="611"/>
      <c r="DI12" s="611"/>
      <c r="DJ12" s="611"/>
      <c r="DK12" s="611"/>
      <c r="DL12" s="611"/>
      <c r="DM12" s="611"/>
      <c r="DN12" s="611"/>
      <c r="DO12" s="611"/>
      <c r="DP12" s="612"/>
      <c r="DQ12" s="619">
        <v>297875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3275105</v>
      </c>
      <c r="BH13" s="611"/>
      <c r="BI13" s="611"/>
      <c r="BJ13" s="611"/>
      <c r="BK13" s="611"/>
      <c r="BL13" s="611"/>
      <c r="BM13" s="611"/>
      <c r="BN13" s="612"/>
      <c r="BO13" s="613">
        <v>41.4</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2351606</v>
      </c>
      <c r="CS13" s="611"/>
      <c r="CT13" s="611"/>
      <c r="CU13" s="611"/>
      <c r="CV13" s="611"/>
      <c r="CW13" s="611"/>
      <c r="CX13" s="611"/>
      <c r="CY13" s="612"/>
      <c r="CZ13" s="613">
        <v>7.8</v>
      </c>
      <c r="DA13" s="613"/>
      <c r="DB13" s="613"/>
      <c r="DC13" s="613"/>
      <c r="DD13" s="619">
        <v>1344037</v>
      </c>
      <c r="DE13" s="611"/>
      <c r="DF13" s="611"/>
      <c r="DG13" s="611"/>
      <c r="DH13" s="611"/>
      <c r="DI13" s="611"/>
      <c r="DJ13" s="611"/>
      <c r="DK13" s="611"/>
      <c r="DL13" s="611"/>
      <c r="DM13" s="611"/>
      <c r="DN13" s="611"/>
      <c r="DO13" s="611"/>
      <c r="DP13" s="612"/>
      <c r="DQ13" s="619">
        <v>1561923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241242</v>
      </c>
      <c r="BH14" s="611"/>
      <c r="BI14" s="611"/>
      <c r="BJ14" s="611"/>
      <c r="BK14" s="611"/>
      <c r="BL14" s="611"/>
      <c r="BM14" s="611"/>
      <c r="BN14" s="612"/>
      <c r="BO14" s="613">
        <v>3</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719637</v>
      </c>
      <c r="CS14" s="611"/>
      <c r="CT14" s="611"/>
      <c r="CU14" s="611"/>
      <c r="CV14" s="611"/>
      <c r="CW14" s="611"/>
      <c r="CX14" s="611"/>
      <c r="CY14" s="612"/>
      <c r="CZ14" s="613">
        <v>2.4</v>
      </c>
      <c r="DA14" s="613"/>
      <c r="DB14" s="613"/>
      <c r="DC14" s="613"/>
      <c r="DD14" s="619">
        <v>15386</v>
      </c>
      <c r="DE14" s="611"/>
      <c r="DF14" s="611"/>
      <c r="DG14" s="611"/>
      <c r="DH14" s="611"/>
      <c r="DI14" s="611"/>
      <c r="DJ14" s="611"/>
      <c r="DK14" s="611"/>
      <c r="DL14" s="611"/>
      <c r="DM14" s="611"/>
      <c r="DN14" s="611"/>
      <c r="DO14" s="611"/>
      <c r="DP14" s="612"/>
      <c r="DQ14" s="619">
        <v>716610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19949</v>
      </c>
      <c r="S15" s="611"/>
      <c r="T15" s="611"/>
      <c r="U15" s="611"/>
      <c r="V15" s="611"/>
      <c r="W15" s="611"/>
      <c r="X15" s="611"/>
      <c r="Y15" s="612"/>
      <c r="Z15" s="613">
        <v>0.1</v>
      </c>
      <c r="AA15" s="613"/>
      <c r="AB15" s="613"/>
      <c r="AC15" s="613"/>
      <c r="AD15" s="614">
        <v>19949</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409176</v>
      </c>
      <c r="BH15" s="611"/>
      <c r="BI15" s="611"/>
      <c r="BJ15" s="611"/>
      <c r="BK15" s="611"/>
      <c r="BL15" s="611"/>
      <c r="BM15" s="611"/>
      <c r="BN15" s="612"/>
      <c r="BO15" s="613">
        <v>5.2</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3642871</v>
      </c>
      <c r="CS15" s="611"/>
      <c r="CT15" s="611"/>
      <c r="CU15" s="611"/>
      <c r="CV15" s="611"/>
      <c r="CW15" s="611"/>
      <c r="CX15" s="611"/>
      <c r="CY15" s="612"/>
      <c r="CZ15" s="613">
        <v>12.2</v>
      </c>
      <c r="DA15" s="613"/>
      <c r="DB15" s="613"/>
      <c r="DC15" s="613"/>
      <c r="DD15" s="619">
        <v>1172625</v>
      </c>
      <c r="DE15" s="611"/>
      <c r="DF15" s="611"/>
      <c r="DG15" s="611"/>
      <c r="DH15" s="611"/>
      <c r="DI15" s="611"/>
      <c r="DJ15" s="611"/>
      <c r="DK15" s="611"/>
      <c r="DL15" s="611"/>
      <c r="DM15" s="611"/>
      <c r="DN15" s="611"/>
      <c r="DO15" s="611"/>
      <c r="DP15" s="612"/>
      <c r="DQ15" s="619">
        <v>2493853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105169</v>
      </c>
      <c r="S16" s="611"/>
      <c r="T16" s="611"/>
      <c r="U16" s="611"/>
      <c r="V16" s="611"/>
      <c r="W16" s="611"/>
      <c r="X16" s="611"/>
      <c r="Y16" s="612"/>
      <c r="Z16" s="613">
        <v>0.3</v>
      </c>
      <c r="AA16" s="613"/>
      <c r="AB16" s="613"/>
      <c r="AC16" s="613"/>
      <c r="AD16" s="614">
        <v>105169</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437261</v>
      </c>
      <c r="S17" s="611"/>
      <c r="T17" s="611"/>
      <c r="U17" s="611"/>
      <c r="V17" s="611"/>
      <c r="W17" s="611"/>
      <c r="X17" s="611"/>
      <c r="Y17" s="612"/>
      <c r="Z17" s="613">
        <v>1.4</v>
      </c>
      <c r="AA17" s="613"/>
      <c r="AB17" s="613"/>
      <c r="AC17" s="613"/>
      <c r="AD17" s="614">
        <v>437261</v>
      </c>
      <c r="AE17" s="614"/>
      <c r="AF17" s="614"/>
      <c r="AG17" s="614"/>
      <c r="AH17" s="614"/>
      <c r="AI17" s="614"/>
      <c r="AJ17" s="614"/>
      <c r="AK17" s="614"/>
      <c r="AL17" s="615">
        <v>2.9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2207151</v>
      </c>
      <c r="CS17" s="611"/>
      <c r="CT17" s="611"/>
      <c r="CU17" s="611"/>
      <c r="CV17" s="611"/>
      <c r="CW17" s="611"/>
      <c r="CX17" s="611"/>
      <c r="CY17" s="612"/>
      <c r="CZ17" s="613">
        <v>7.4</v>
      </c>
      <c r="DA17" s="613"/>
      <c r="DB17" s="613"/>
      <c r="DC17" s="613"/>
      <c r="DD17" s="619" t="s">
        <v>121</v>
      </c>
      <c r="DE17" s="611"/>
      <c r="DF17" s="611"/>
      <c r="DG17" s="611"/>
      <c r="DH17" s="611"/>
      <c r="DI17" s="611"/>
      <c r="DJ17" s="611"/>
      <c r="DK17" s="611"/>
      <c r="DL17" s="611"/>
      <c r="DM17" s="611"/>
      <c r="DN17" s="611"/>
      <c r="DO17" s="611"/>
      <c r="DP17" s="612"/>
      <c r="DQ17" s="619">
        <v>2171517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130432</v>
      </c>
      <c r="S18" s="611"/>
      <c r="T18" s="611"/>
      <c r="U18" s="611"/>
      <c r="V18" s="611"/>
      <c r="W18" s="611"/>
      <c r="X18" s="611"/>
      <c r="Y18" s="612"/>
      <c r="Z18" s="613">
        <v>0.4</v>
      </c>
      <c r="AA18" s="613"/>
      <c r="AB18" s="613"/>
      <c r="AC18" s="613"/>
      <c r="AD18" s="614">
        <v>130432</v>
      </c>
      <c r="AE18" s="614"/>
      <c r="AF18" s="614"/>
      <c r="AG18" s="614"/>
      <c r="AH18" s="614"/>
      <c r="AI18" s="614"/>
      <c r="AJ18" s="614"/>
      <c r="AK18" s="614"/>
      <c r="AL18" s="615">
        <v>0.9</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298263</v>
      </c>
      <c r="S19" s="611"/>
      <c r="T19" s="611"/>
      <c r="U19" s="611"/>
      <c r="V19" s="611"/>
      <c r="W19" s="611"/>
      <c r="X19" s="611"/>
      <c r="Y19" s="612"/>
      <c r="Z19" s="613">
        <v>1</v>
      </c>
      <c r="AA19" s="613"/>
      <c r="AB19" s="613"/>
      <c r="AC19" s="613"/>
      <c r="AD19" s="614">
        <v>298263</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8566</v>
      </c>
      <c r="S20" s="611"/>
      <c r="T20" s="611"/>
      <c r="U20" s="611"/>
      <c r="V20" s="611"/>
      <c r="W20" s="611"/>
      <c r="X20" s="611"/>
      <c r="Y20" s="612"/>
      <c r="Z20" s="613">
        <v>0</v>
      </c>
      <c r="AA20" s="613"/>
      <c r="AB20" s="613"/>
      <c r="AC20" s="613"/>
      <c r="AD20" s="614">
        <v>8566</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29977252</v>
      </c>
      <c r="CS20" s="611"/>
      <c r="CT20" s="611"/>
      <c r="CU20" s="611"/>
      <c r="CV20" s="611"/>
      <c r="CW20" s="611"/>
      <c r="CX20" s="611"/>
      <c r="CY20" s="612"/>
      <c r="CZ20" s="613">
        <v>100</v>
      </c>
      <c r="DA20" s="613"/>
      <c r="DB20" s="613"/>
      <c r="DC20" s="613"/>
      <c r="DD20" s="619">
        <v>2747378</v>
      </c>
      <c r="DE20" s="611"/>
      <c r="DF20" s="611"/>
      <c r="DG20" s="611"/>
      <c r="DH20" s="611"/>
      <c r="DI20" s="611"/>
      <c r="DJ20" s="611"/>
      <c r="DK20" s="611"/>
      <c r="DL20" s="611"/>
      <c r="DM20" s="611"/>
      <c r="DN20" s="611"/>
      <c r="DO20" s="611"/>
      <c r="DP20" s="612"/>
      <c r="DQ20" s="619">
        <v>18316534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5480353</v>
      </c>
      <c r="S21" s="611"/>
      <c r="T21" s="611"/>
      <c r="U21" s="611"/>
      <c r="V21" s="611"/>
      <c r="W21" s="611"/>
      <c r="X21" s="611"/>
      <c r="Y21" s="612"/>
      <c r="Z21" s="613">
        <v>17.5</v>
      </c>
      <c r="AA21" s="613"/>
      <c r="AB21" s="613"/>
      <c r="AC21" s="613"/>
      <c r="AD21" s="614">
        <v>4945421</v>
      </c>
      <c r="AE21" s="614"/>
      <c r="AF21" s="614"/>
      <c r="AG21" s="614"/>
      <c r="AH21" s="614"/>
      <c r="AI21" s="614"/>
      <c r="AJ21" s="614"/>
      <c r="AK21" s="614"/>
      <c r="AL21" s="615">
        <v>32.299999999999997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4945421</v>
      </c>
      <c r="S22" s="611"/>
      <c r="T22" s="611"/>
      <c r="U22" s="611"/>
      <c r="V22" s="611"/>
      <c r="W22" s="611"/>
      <c r="X22" s="611"/>
      <c r="Y22" s="612"/>
      <c r="Z22" s="613">
        <v>15.8</v>
      </c>
      <c r="AA22" s="613"/>
      <c r="AB22" s="613"/>
      <c r="AC22" s="613"/>
      <c r="AD22" s="614">
        <v>4945421</v>
      </c>
      <c r="AE22" s="614"/>
      <c r="AF22" s="614"/>
      <c r="AG22" s="614"/>
      <c r="AH22" s="614"/>
      <c r="AI22" s="614"/>
      <c r="AJ22" s="614"/>
      <c r="AK22" s="614"/>
      <c r="AL22" s="615">
        <v>32.299999999999997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534932</v>
      </c>
      <c r="S23" s="611"/>
      <c r="T23" s="611"/>
      <c r="U23" s="611"/>
      <c r="V23" s="611"/>
      <c r="W23" s="611"/>
      <c r="X23" s="611"/>
      <c r="Y23" s="612"/>
      <c r="Z23" s="613">
        <v>1.7</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16320899</v>
      </c>
      <c r="CS24" s="600"/>
      <c r="CT24" s="600"/>
      <c r="CU24" s="600"/>
      <c r="CV24" s="600"/>
      <c r="CW24" s="600"/>
      <c r="CX24" s="600"/>
      <c r="CY24" s="601"/>
      <c r="CZ24" s="604">
        <v>54.4</v>
      </c>
      <c r="DA24" s="605"/>
      <c r="DB24" s="605"/>
      <c r="DC24" s="621"/>
      <c r="DD24" s="640">
        <v>8956014</v>
      </c>
      <c r="DE24" s="600"/>
      <c r="DF24" s="600"/>
      <c r="DG24" s="600"/>
      <c r="DH24" s="600"/>
      <c r="DI24" s="600"/>
      <c r="DJ24" s="600"/>
      <c r="DK24" s="601"/>
      <c r="DL24" s="640">
        <v>8066142</v>
      </c>
      <c r="DM24" s="600"/>
      <c r="DN24" s="600"/>
      <c r="DO24" s="600"/>
      <c r="DP24" s="600"/>
      <c r="DQ24" s="600"/>
      <c r="DR24" s="600"/>
      <c r="DS24" s="600"/>
      <c r="DT24" s="600"/>
      <c r="DU24" s="600"/>
      <c r="DV24" s="601"/>
      <c r="DW24" s="604">
        <v>52.4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15811481</v>
      </c>
      <c r="S25" s="611"/>
      <c r="T25" s="611"/>
      <c r="U25" s="611"/>
      <c r="V25" s="611"/>
      <c r="W25" s="611"/>
      <c r="X25" s="611"/>
      <c r="Y25" s="612"/>
      <c r="Z25" s="613">
        <v>50.6</v>
      </c>
      <c r="AA25" s="613"/>
      <c r="AB25" s="613"/>
      <c r="AC25" s="613"/>
      <c r="AD25" s="614">
        <v>15276549</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3429059</v>
      </c>
      <c r="CS25" s="643"/>
      <c r="CT25" s="643"/>
      <c r="CU25" s="643"/>
      <c r="CV25" s="643"/>
      <c r="CW25" s="643"/>
      <c r="CX25" s="643"/>
      <c r="CY25" s="644"/>
      <c r="CZ25" s="615">
        <v>11.4</v>
      </c>
      <c r="DA25" s="641"/>
      <c r="DB25" s="641"/>
      <c r="DC25" s="645"/>
      <c r="DD25" s="619">
        <v>3239552</v>
      </c>
      <c r="DE25" s="643"/>
      <c r="DF25" s="643"/>
      <c r="DG25" s="643"/>
      <c r="DH25" s="643"/>
      <c r="DI25" s="643"/>
      <c r="DJ25" s="643"/>
      <c r="DK25" s="644"/>
      <c r="DL25" s="619">
        <v>3236386</v>
      </c>
      <c r="DM25" s="643"/>
      <c r="DN25" s="643"/>
      <c r="DO25" s="643"/>
      <c r="DP25" s="643"/>
      <c r="DQ25" s="643"/>
      <c r="DR25" s="643"/>
      <c r="DS25" s="643"/>
      <c r="DT25" s="643"/>
      <c r="DU25" s="643"/>
      <c r="DV25" s="644"/>
      <c r="DW25" s="615">
        <v>21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7097</v>
      </c>
      <c r="S26" s="611"/>
      <c r="T26" s="611"/>
      <c r="U26" s="611"/>
      <c r="V26" s="611"/>
      <c r="W26" s="611"/>
      <c r="X26" s="611"/>
      <c r="Y26" s="612"/>
      <c r="Z26" s="613">
        <v>0</v>
      </c>
      <c r="AA26" s="613"/>
      <c r="AB26" s="613"/>
      <c r="AC26" s="613"/>
      <c r="AD26" s="614">
        <v>7097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1973722</v>
      </c>
      <c r="CS26" s="611"/>
      <c r="CT26" s="611"/>
      <c r="CU26" s="611"/>
      <c r="CV26" s="611"/>
      <c r="CW26" s="611"/>
      <c r="CX26" s="611"/>
      <c r="CY26" s="612"/>
      <c r="CZ26" s="615">
        <v>6.6</v>
      </c>
      <c r="DA26" s="641"/>
      <c r="DB26" s="641"/>
      <c r="DC26" s="645"/>
      <c r="DD26" s="619">
        <v>1861528</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270831</v>
      </c>
      <c r="S27" s="611"/>
      <c r="T27" s="611"/>
      <c r="U27" s="611"/>
      <c r="V27" s="611"/>
      <c r="W27" s="611"/>
      <c r="X27" s="611"/>
      <c r="Y27" s="612"/>
      <c r="Z27" s="613">
        <v>0.9</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7917457</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10684689</v>
      </c>
      <c r="CS27" s="643"/>
      <c r="CT27" s="643"/>
      <c r="CU27" s="643"/>
      <c r="CV27" s="643"/>
      <c r="CW27" s="643"/>
      <c r="CX27" s="643"/>
      <c r="CY27" s="644"/>
      <c r="CZ27" s="615">
        <v>35.6</v>
      </c>
      <c r="DA27" s="641"/>
      <c r="DB27" s="641"/>
      <c r="DC27" s="645"/>
      <c r="DD27" s="619">
        <v>3544945</v>
      </c>
      <c r="DE27" s="643"/>
      <c r="DF27" s="643"/>
      <c r="DG27" s="643"/>
      <c r="DH27" s="643"/>
      <c r="DI27" s="643"/>
      <c r="DJ27" s="643"/>
      <c r="DK27" s="644"/>
      <c r="DL27" s="619">
        <v>2665185</v>
      </c>
      <c r="DM27" s="643"/>
      <c r="DN27" s="643"/>
      <c r="DO27" s="643"/>
      <c r="DP27" s="643"/>
      <c r="DQ27" s="643"/>
      <c r="DR27" s="643"/>
      <c r="DS27" s="643"/>
      <c r="DT27" s="643"/>
      <c r="DU27" s="643"/>
      <c r="DV27" s="644"/>
      <c r="DW27" s="615">
        <v>17.3</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227579</v>
      </c>
      <c r="S28" s="611"/>
      <c r="T28" s="611"/>
      <c r="U28" s="611"/>
      <c r="V28" s="611"/>
      <c r="W28" s="611"/>
      <c r="X28" s="611"/>
      <c r="Y28" s="612"/>
      <c r="Z28" s="613">
        <v>0.7</v>
      </c>
      <c r="AA28" s="613"/>
      <c r="AB28" s="613"/>
      <c r="AC28" s="613"/>
      <c r="AD28" s="614">
        <v>17092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2207151</v>
      </c>
      <c r="CS28" s="611"/>
      <c r="CT28" s="611"/>
      <c r="CU28" s="611"/>
      <c r="CV28" s="611"/>
      <c r="CW28" s="611"/>
      <c r="CX28" s="611"/>
      <c r="CY28" s="612"/>
      <c r="CZ28" s="615">
        <v>7.4</v>
      </c>
      <c r="DA28" s="641"/>
      <c r="DB28" s="641"/>
      <c r="DC28" s="645"/>
      <c r="DD28" s="619">
        <v>2171517</v>
      </c>
      <c r="DE28" s="611"/>
      <c r="DF28" s="611"/>
      <c r="DG28" s="611"/>
      <c r="DH28" s="611"/>
      <c r="DI28" s="611"/>
      <c r="DJ28" s="611"/>
      <c r="DK28" s="612"/>
      <c r="DL28" s="619">
        <v>2164571</v>
      </c>
      <c r="DM28" s="611"/>
      <c r="DN28" s="611"/>
      <c r="DO28" s="611"/>
      <c r="DP28" s="611"/>
      <c r="DQ28" s="611"/>
      <c r="DR28" s="611"/>
      <c r="DS28" s="611"/>
      <c r="DT28" s="611"/>
      <c r="DU28" s="611"/>
      <c r="DV28" s="612"/>
      <c r="DW28" s="615">
        <v>14.1</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95564</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2204502</v>
      </c>
      <c r="CS29" s="643"/>
      <c r="CT29" s="643"/>
      <c r="CU29" s="643"/>
      <c r="CV29" s="643"/>
      <c r="CW29" s="643"/>
      <c r="CX29" s="643"/>
      <c r="CY29" s="644"/>
      <c r="CZ29" s="615">
        <v>7.4</v>
      </c>
      <c r="DA29" s="641"/>
      <c r="DB29" s="641"/>
      <c r="DC29" s="645"/>
      <c r="DD29" s="619">
        <v>2168868</v>
      </c>
      <c r="DE29" s="643"/>
      <c r="DF29" s="643"/>
      <c r="DG29" s="643"/>
      <c r="DH29" s="643"/>
      <c r="DI29" s="643"/>
      <c r="DJ29" s="643"/>
      <c r="DK29" s="644"/>
      <c r="DL29" s="619">
        <v>2161922</v>
      </c>
      <c r="DM29" s="643"/>
      <c r="DN29" s="643"/>
      <c r="DO29" s="643"/>
      <c r="DP29" s="643"/>
      <c r="DQ29" s="643"/>
      <c r="DR29" s="643"/>
      <c r="DS29" s="643"/>
      <c r="DT29" s="643"/>
      <c r="DU29" s="643"/>
      <c r="DV29" s="644"/>
      <c r="DW29" s="615">
        <v>14</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7243482</v>
      </c>
      <c r="S30" s="611"/>
      <c r="T30" s="611"/>
      <c r="U30" s="611"/>
      <c r="V30" s="611"/>
      <c r="W30" s="611"/>
      <c r="X30" s="611"/>
      <c r="Y30" s="612"/>
      <c r="Z30" s="613">
        <v>23.2</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2108699</v>
      </c>
      <c r="CS30" s="611"/>
      <c r="CT30" s="611"/>
      <c r="CU30" s="611"/>
      <c r="CV30" s="611"/>
      <c r="CW30" s="611"/>
      <c r="CX30" s="611"/>
      <c r="CY30" s="612"/>
      <c r="CZ30" s="615">
        <v>7</v>
      </c>
      <c r="DA30" s="641"/>
      <c r="DB30" s="641"/>
      <c r="DC30" s="645"/>
      <c r="DD30" s="619">
        <v>2073065</v>
      </c>
      <c r="DE30" s="611"/>
      <c r="DF30" s="611"/>
      <c r="DG30" s="611"/>
      <c r="DH30" s="611"/>
      <c r="DI30" s="611"/>
      <c r="DJ30" s="611"/>
      <c r="DK30" s="612"/>
      <c r="DL30" s="619">
        <v>2066119</v>
      </c>
      <c r="DM30" s="611"/>
      <c r="DN30" s="611"/>
      <c r="DO30" s="611"/>
      <c r="DP30" s="611"/>
      <c r="DQ30" s="611"/>
      <c r="DR30" s="611"/>
      <c r="DS30" s="611"/>
      <c r="DT30" s="611"/>
      <c r="DU30" s="611"/>
      <c r="DV30" s="612"/>
      <c r="DW30" s="615">
        <v>13.4</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16596</v>
      </c>
      <c r="S31" s="611"/>
      <c r="T31" s="611"/>
      <c r="U31" s="611"/>
      <c r="V31" s="611"/>
      <c r="W31" s="611"/>
      <c r="X31" s="611"/>
      <c r="Y31" s="612"/>
      <c r="Z31" s="613">
        <v>0.1</v>
      </c>
      <c r="AA31" s="613"/>
      <c r="AB31" s="613"/>
      <c r="AC31" s="613"/>
      <c r="AD31" s="614">
        <v>16596</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98.4</v>
      </c>
      <c r="BN31" s="654"/>
      <c r="BO31" s="654"/>
      <c r="BP31" s="654"/>
      <c r="BQ31" s="655"/>
      <c r="BR31" s="666">
        <v>99.6</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95803</v>
      </c>
      <c r="CS31" s="643"/>
      <c r="CT31" s="643"/>
      <c r="CU31" s="643"/>
      <c r="CV31" s="643"/>
      <c r="CW31" s="643"/>
      <c r="CX31" s="643"/>
      <c r="CY31" s="644"/>
      <c r="CZ31" s="615">
        <v>0.3</v>
      </c>
      <c r="DA31" s="641"/>
      <c r="DB31" s="641"/>
      <c r="DC31" s="645"/>
      <c r="DD31" s="619">
        <v>95803</v>
      </c>
      <c r="DE31" s="643"/>
      <c r="DF31" s="643"/>
      <c r="DG31" s="643"/>
      <c r="DH31" s="643"/>
      <c r="DI31" s="643"/>
      <c r="DJ31" s="643"/>
      <c r="DK31" s="644"/>
      <c r="DL31" s="619">
        <v>95803</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2970044</v>
      </c>
      <c r="S32" s="611"/>
      <c r="T32" s="611"/>
      <c r="U32" s="611"/>
      <c r="V32" s="611"/>
      <c r="W32" s="611"/>
      <c r="X32" s="611"/>
      <c r="Y32" s="612"/>
      <c r="Z32" s="613">
        <v>9.5</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3"/>
      <c r="BI32" s="643"/>
      <c r="BJ32" s="643"/>
      <c r="BK32" s="643"/>
      <c r="BL32" s="643"/>
      <c r="BM32" s="616">
        <v>97.9</v>
      </c>
      <c r="BN32" s="643"/>
      <c r="BO32" s="643"/>
      <c r="BP32" s="643"/>
      <c r="BQ32" s="665"/>
      <c r="BR32" s="667">
        <v>99.5</v>
      </c>
      <c r="BS32" s="643"/>
      <c r="BT32" s="643"/>
      <c r="BU32" s="643"/>
      <c r="BV32" s="643"/>
      <c r="BW32" s="643"/>
      <c r="BX32" s="616">
        <v>98</v>
      </c>
      <c r="BY32" s="643"/>
      <c r="BZ32" s="643"/>
      <c r="CA32" s="643"/>
      <c r="CB32" s="665"/>
      <c r="CD32" s="650"/>
      <c r="CE32" s="651"/>
      <c r="CF32" s="607" t="s">
        <v>304</v>
      </c>
      <c r="CG32" s="608"/>
      <c r="CH32" s="608"/>
      <c r="CI32" s="608"/>
      <c r="CJ32" s="608"/>
      <c r="CK32" s="608"/>
      <c r="CL32" s="608"/>
      <c r="CM32" s="608"/>
      <c r="CN32" s="608"/>
      <c r="CO32" s="608"/>
      <c r="CP32" s="608"/>
      <c r="CQ32" s="609"/>
      <c r="CR32" s="610">
        <v>2649</v>
      </c>
      <c r="CS32" s="611"/>
      <c r="CT32" s="611"/>
      <c r="CU32" s="611"/>
      <c r="CV32" s="611"/>
      <c r="CW32" s="611"/>
      <c r="CX32" s="611"/>
      <c r="CY32" s="612"/>
      <c r="CZ32" s="615">
        <v>0</v>
      </c>
      <c r="DA32" s="641"/>
      <c r="DB32" s="641"/>
      <c r="DC32" s="645"/>
      <c r="DD32" s="619">
        <v>2649</v>
      </c>
      <c r="DE32" s="611"/>
      <c r="DF32" s="611"/>
      <c r="DG32" s="611"/>
      <c r="DH32" s="611"/>
      <c r="DI32" s="611"/>
      <c r="DJ32" s="611"/>
      <c r="DK32" s="612"/>
      <c r="DL32" s="619">
        <v>2649</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763689</v>
      </c>
      <c r="S33" s="611"/>
      <c r="T33" s="611"/>
      <c r="U33" s="611"/>
      <c r="V33" s="611"/>
      <c r="W33" s="611"/>
      <c r="X33" s="611"/>
      <c r="Y33" s="612"/>
      <c r="Z33" s="613">
        <v>2.4</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98.9</v>
      </c>
      <c r="BN33" s="669"/>
      <c r="BO33" s="669"/>
      <c r="BP33" s="669"/>
      <c r="BQ33" s="671"/>
      <c r="BR33" s="668">
        <v>99.6</v>
      </c>
      <c r="BS33" s="669"/>
      <c r="BT33" s="669"/>
      <c r="BU33" s="669"/>
      <c r="BV33" s="669"/>
      <c r="BW33" s="669"/>
      <c r="BX33" s="670">
        <v>98.8</v>
      </c>
      <c r="BY33" s="669"/>
      <c r="BZ33" s="669"/>
      <c r="CA33" s="669"/>
      <c r="CB33" s="671"/>
      <c r="CD33" s="607" t="s">
        <v>307</v>
      </c>
      <c r="CE33" s="608"/>
      <c r="CF33" s="608"/>
      <c r="CG33" s="608"/>
      <c r="CH33" s="608"/>
      <c r="CI33" s="608"/>
      <c r="CJ33" s="608"/>
      <c r="CK33" s="608"/>
      <c r="CL33" s="608"/>
      <c r="CM33" s="608"/>
      <c r="CN33" s="608"/>
      <c r="CO33" s="608"/>
      <c r="CP33" s="608"/>
      <c r="CQ33" s="609"/>
      <c r="CR33" s="610">
        <v>10908966</v>
      </c>
      <c r="CS33" s="643"/>
      <c r="CT33" s="643"/>
      <c r="CU33" s="643"/>
      <c r="CV33" s="643"/>
      <c r="CW33" s="643"/>
      <c r="CX33" s="643"/>
      <c r="CY33" s="644"/>
      <c r="CZ33" s="615">
        <v>36.4</v>
      </c>
      <c r="DA33" s="641"/>
      <c r="DB33" s="641"/>
      <c r="DC33" s="645"/>
      <c r="DD33" s="619">
        <v>8318403</v>
      </c>
      <c r="DE33" s="643"/>
      <c r="DF33" s="643"/>
      <c r="DG33" s="643"/>
      <c r="DH33" s="643"/>
      <c r="DI33" s="643"/>
      <c r="DJ33" s="643"/>
      <c r="DK33" s="644"/>
      <c r="DL33" s="619">
        <v>6036367</v>
      </c>
      <c r="DM33" s="643"/>
      <c r="DN33" s="643"/>
      <c r="DO33" s="643"/>
      <c r="DP33" s="643"/>
      <c r="DQ33" s="643"/>
      <c r="DR33" s="643"/>
      <c r="DS33" s="643"/>
      <c r="DT33" s="643"/>
      <c r="DU33" s="643"/>
      <c r="DV33" s="644"/>
      <c r="DW33" s="615">
        <v>39.200000000000003</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192424</v>
      </c>
      <c r="S34" s="611"/>
      <c r="T34" s="611"/>
      <c r="U34" s="611"/>
      <c r="V34" s="611"/>
      <c r="W34" s="611"/>
      <c r="X34" s="611"/>
      <c r="Y34" s="612"/>
      <c r="Z34" s="613">
        <v>0.6</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3944189</v>
      </c>
      <c r="CS34" s="611"/>
      <c r="CT34" s="611"/>
      <c r="CU34" s="611"/>
      <c r="CV34" s="611"/>
      <c r="CW34" s="611"/>
      <c r="CX34" s="611"/>
      <c r="CY34" s="612"/>
      <c r="CZ34" s="615">
        <v>13.2</v>
      </c>
      <c r="DA34" s="641"/>
      <c r="DB34" s="641"/>
      <c r="DC34" s="645"/>
      <c r="DD34" s="619">
        <v>3001787</v>
      </c>
      <c r="DE34" s="611"/>
      <c r="DF34" s="611"/>
      <c r="DG34" s="611"/>
      <c r="DH34" s="611"/>
      <c r="DI34" s="611"/>
      <c r="DJ34" s="611"/>
      <c r="DK34" s="612"/>
      <c r="DL34" s="619">
        <v>2783699</v>
      </c>
      <c r="DM34" s="611"/>
      <c r="DN34" s="611"/>
      <c r="DO34" s="611"/>
      <c r="DP34" s="611"/>
      <c r="DQ34" s="611"/>
      <c r="DR34" s="611"/>
      <c r="DS34" s="611"/>
      <c r="DT34" s="611"/>
      <c r="DU34" s="611"/>
      <c r="DV34" s="612"/>
      <c r="DW34" s="615">
        <v>18.100000000000001</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635886</v>
      </c>
      <c r="S35" s="611"/>
      <c r="T35" s="611"/>
      <c r="U35" s="611"/>
      <c r="V35" s="611"/>
      <c r="W35" s="611"/>
      <c r="X35" s="611"/>
      <c r="Y35" s="612"/>
      <c r="Z35" s="613">
        <v>2</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109715</v>
      </c>
      <c r="CS35" s="643"/>
      <c r="CT35" s="643"/>
      <c r="CU35" s="643"/>
      <c r="CV35" s="643"/>
      <c r="CW35" s="643"/>
      <c r="CX35" s="643"/>
      <c r="CY35" s="644"/>
      <c r="CZ35" s="615">
        <v>0.4</v>
      </c>
      <c r="DA35" s="641"/>
      <c r="DB35" s="641"/>
      <c r="DC35" s="645"/>
      <c r="DD35" s="619">
        <v>93652</v>
      </c>
      <c r="DE35" s="643"/>
      <c r="DF35" s="643"/>
      <c r="DG35" s="643"/>
      <c r="DH35" s="643"/>
      <c r="DI35" s="643"/>
      <c r="DJ35" s="643"/>
      <c r="DK35" s="644"/>
      <c r="DL35" s="619">
        <v>93652</v>
      </c>
      <c r="DM35" s="643"/>
      <c r="DN35" s="643"/>
      <c r="DO35" s="643"/>
      <c r="DP35" s="643"/>
      <c r="DQ35" s="643"/>
      <c r="DR35" s="643"/>
      <c r="DS35" s="643"/>
      <c r="DT35" s="643"/>
      <c r="DU35" s="643"/>
      <c r="DV35" s="644"/>
      <c r="DW35" s="615">
        <v>0.6</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1608324</v>
      </c>
      <c r="S36" s="611"/>
      <c r="T36" s="611"/>
      <c r="U36" s="611"/>
      <c r="V36" s="611"/>
      <c r="W36" s="611"/>
      <c r="X36" s="611"/>
      <c r="Y36" s="612"/>
      <c r="Z36" s="613">
        <v>5.0999999999999996</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2818234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49728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3053231</v>
      </c>
      <c r="CS36" s="611"/>
      <c r="CT36" s="611"/>
      <c r="CU36" s="611"/>
      <c r="CV36" s="611"/>
      <c r="CW36" s="611"/>
      <c r="CX36" s="611"/>
      <c r="CY36" s="612"/>
      <c r="CZ36" s="615">
        <v>10.199999999999999</v>
      </c>
      <c r="DA36" s="641"/>
      <c r="DB36" s="641"/>
      <c r="DC36" s="645"/>
      <c r="DD36" s="619">
        <v>2368865</v>
      </c>
      <c r="DE36" s="611"/>
      <c r="DF36" s="611"/>
      <c r="DG36" s="611"/>
      <c r="DH36" s="611"/>
      <c r="DI36" s="611"/>
      <c r="DJ36" s="611"/>
      <c r="DK36" s="612"/>
      <c r="DL36" s="619">
        <v>1711640</v>
      </c>
      <c r="DM36" s="611"/>
      <c r="DN36" s="611"/>
      <c r="DO36" s="611"/>
      <c r="DP36" s="611"/>
      <c r="DQ36" s="611"/>
      <c r="DR36" s="611"/>
      <c r="DS36" s="611"/>
      <c r="DT36" s="611"/>
      <c r="DU36" s="611"/>
      <c r="DV36" s="612"/>
      <c r="DW36" s="615">
        <v>11.1</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149384</v>
      </c>
      <c r="S37" s="611"/>
      <c r="T37" s="611"/>
      <c r="U37" s="611"/>
      <c r="V37" s="611"/>
      <c r="W37" s="611"/>
      <c r="X37" s="611"/>
      <c r="Y37" s="612"/>
      <c r="Z37" s="613">
        <v>0.5</v>
      </c>
      <c r="AA37" s="613"/>
      <c r="AB37" s="613"/>
      <c r="AC37" s="613"/>
      <c r="AD37" s="614">
        <v>6015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530000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49728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1162994</v>
      </c>
      <c r="CS37" s="643"/>
      <c r="CT37" s="643"/>
      <c r="CU37" s="643"/>
      <c r="CV37" s="643"/>
      <c r="CW37" s="643"/>
      <c r="CX37" s="643"/>
      <c r="CY37" s="644"/>
      <c r="CZ37" s="615">
        <v>3.9</v>
      </c>
      <c r="DA37" s="641"/>
      <c r="DB37" s="641"/>
      <c r="DC37" s="645"/>
      <c r="DD37" s="619">
        <v>1162963</v>
      </c>
      <c r="DE37" s="643"/>
      <c r="DF37" s="643"/>
      <c r="DG37" s="643"/>
      <c r="DH37" s="643"/>
      <c r="DI37" s="643"/>
      <c r="DJ37" s="643"/>
      <c r="DK37" s="644"/>
      <c r="DL37" s="619">
        <v>982130</v>
      </c>
      <c r="DM37" s="643"/>
      <c r="DN37" s="643"/>
      <c r="DO37" s="643"/>
      <c r="DP37" s="643"/>
      <c r="DQ37" s="643"/>
      <c r="DR37" s="643"/>
      <c r="DS37" s="643"/>
      <c r="DT37" s="643"/>
      <c r="DU37" s="643"/>
      <c r="DV37" s="644"/>
      <c r="DW37" s="615">
        <v>6.4</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1267427</v>
      </c>
      <c r="S38" s="611"/>
      <c r="T38" s="611"/>
      <c r="U38" s="611"/>
      <c r="V38" s="611"/>
      <c r="W38" s="611"/>
      <c r="X38" s="611"/>
      <c r="Y38" s="612"/>
      <c r="Z38" s="613">
        <v>4.0999999999999996</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14010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6423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2284058</v>
      </c>
      <c r="CS38" s="611"/>
      <c r="CT38" s="611"/>
      <c r="CU38" s="611"/>
      <c r="CV38" s="611"/>
      <c r="CW38" s="611"/>
      <c r="CX38" s="611"/>
      <c r="CY38" s="612"/>
      <c r="CZ38" s="615">
        <v>7.6</v>
      </c>
      <c r="DA38" s="641"/>
      <c r="DB38" s="641"/>
      <c r="DC38" s="645"/>
      <c r="DD38" s="619">
        <v>1840999</v>
      </c>
      <c r="DE38" s="611"/>
      <c r="DF38" s="611"/>
      <c r="DG38" s="611"/>
      <c r="DH38" s="611"/>
      <c r="DI38" s="611"/>
      <c r="DJ38" s="611"/>
      <c r="DK38" s="612"/>
      <c r="DL38" s="619">
        <v>1435737</v>
      </c>
      <c r="DM38" s="611"/>
      <c r="DN38" s="611"/>
      <c r="DO38" s="611"/>
      <c r="DP38" s="611"/>
      <c r="DQ38" s="611"/>
      <c r="DR38" s="611"/>
      <c r="DS38" s="611"/>
      <c r="DT38" s="611"/>
      <c r="DU38" s="611"/>
      <c r="DV38" s="612"/>
      <c r="DW38" s="615">
        <v>9.3000000000000007</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4176</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9913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1375681</v>
      </c>
      <c r="CS39" s="643"/>
      <c r="CT39" s="643"/>
      <c r="CU39" s="643"/>
      <c r="CV39" s="643"/>
      <c r="CW39" s="643"/>
      <c r="CX39" s="643"/>
      <c r="CY39" s="644"/>
      <c r="CZ39" s="615">
        <v>4.5999999999999996</v>
      </c>
      <c r="DA39" s="641"/>
      <c r="DB39" s="641"/>
      <c r="DC39" s="645"/>
      <c r="DD39" s="619">
        <v>872694</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67227</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142092</v>
      </c>
      <c r="CS40" s="611"/>
      <c r="CT40" s="611"/>
      <c r="CU40" s="611"/>
      <c r="CV40" s="611"/>
      <c r="CW40" s="611"/>
      <c r="CX40" s="611"/>
      <c r="CY40" s="612"/>
      <c r="CZ40" s="615">
        <v>0.5</v>
      </c>
      <c r="DA40" s="641"/>
      <c r="DB40" s="641"/>
      <c r="DC40" s="645"/>
      <c r="DD40" s="619">
        <v>140406</v>
      </c>
      <c r="DE40" s="611"/>
      <c r="DF40" s="611"/>
      <c r="DG40" s="611"/>
      <c r="DH40" s="611"/>
      <c r="DI40" s="611"/>
      <c r="DJ40" s="611"/>
      <c r="DK40" s="612"/>
      <c r="DL40" s="619">
        <v>11639</v>
      </c>
      <c r="DM40" s="611"/>
      <c r="DN40" s="611"/>
      <c r="DO40" s="611"/>
      <c r="DP40" s="611"/>
      <c r="DQ40" s="611"/>
      <c r="DR40" s="611"/>
      <c r="DS40" s="611"/>
      <c r="DT40" s="611"/>
      <c r="DU40" s="611"/>
      <c r="DV40" s="612"/>
      <c r="DW40" s="615">
        <v>0.1</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31259808</v>
      </c>
      <c r="S41" s="683"/>
      <c r="T41" s="683"/>
      <c r="U41" s="683"/>
      <c r="V41" s="683"/>
      <c r="W41" s="683"/>
      <c r="X41" s="683"/>
      <c r="Y41" s="687"/>
      <c r="Z41" s="688">
        <v>100</v>
      </c>
      <c r="AA41" s="688"/>
      <c r="AB41" s="688"/>
      <c r="AC41" s="688"/>
      <c r="AD41" s="689">
        <v>15323349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407325</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1862723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436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2747387</v>
      </c>
      <c r="CS42" s="643"/>
      <c r="CT42" s="643"/>
      <c r="CU42" s="643"/>
      <c r="CV42" s="643"/>
      <c r="CW42" s="643"/>
      <c r="CX42" s="643"/>
      <c r="CY42" s="644"/>
      <c r="CZ42" s="615">
        <v>9.1999999999999993</v>
      </c>
      <c r="DA42" s="641"/>
      <c r="DB42" s="641"/>
      <c r="DC42" s="645"/>
      <c r="DD42" s="619">
        <v>1042117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86225</v>
      </c>
      <c r="CS43" s="643"/>
      <c r="CT43" s="643"/>
      <c r="CU43" s="643"/>
      <c r="CV43" s="643"/>
      <c r="CW43" s="643"/>
      <c r="CX43" s="643"/>
      <c r="CY43" s="644"/>
      <c r="CZ43" s="615">
        <v>0.3</v>
      </c>
      <c r="DA43" s="641"/>
      <c r="DB43" s="641"/>
      <c r="DC43" s="645"/>
      <c r="DD43" s="619">
        <v>83302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2747378</v>
      </c>
      <c r="CS44" s="611"/>
      <c r="CT44" s="611"/>
      <c r="CU44" s="611"/>
      <c r="CV44" s="611"/>
      <c r="CW44" s="611"/>
      <c r="CX44" s="611"/>
      <c r="CY44" s="612"/>
      <c r="CZ44" s="615">
        <v>9.1999999999999993</v>
      </c>
      <c r="DA44" s="616"/>
      <c r="DB44" s="616"/>
      <c r="DC44" s="622"/>
      <c r="DD44" s="619">
        <v>1042108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1446226</v>
      </c>
      <c r="CS45" s="643"/>
      <c r="CT45" s="643"/>
      <c r="CU45" s="643"/>
      <c r="CV45" s="643"/>
      <c r="CW45" s="643"/>
      <c r="CX45" s="643"/>
      <c r="CY45" s="644"/>
      <c r="CZ45" s="615">
        <v>4.8</v>
      </c>
      <c r="DA45" s="641"/>
      <c r="DB45" s="641"/>
      <c r="DC45" s="645"/>
      <c r="DD45" s="619">
        <v>689622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1299640</v>
      </c>
      <c r="CS46" s="611"/>
      <c r="CT46" s="611"/>
      <c r="CU46" s="611"/>
      <c r="CV46" s="611"/>
      <c r="CW46" s="611"/>
      <c r="CX46" s="611"/>
      <c r="CY46" s="612"/>
      <c r="CZ46" s="615">
        <v>4.3</v>
      </c>
      <c r="DA46" s="616"/>
      <c r="DB46" s="616"/>
      <c r="DC46" s="622"/>
      <c r="DD46" s="619">
        <v>351286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9</v>
      </c>
      <c r="CS47" s="643"/>
      <c r="CT47" s="643"/>
      <c r="CU47" s="643"/>
      <c r="CV47" s="643"/>
      <c r="CW47" s="643"/>
      <c r="CX47" s="643"/>
      <c r="CY47" s="644"/>
      <c r="CZ47" s="615">
        <v>0</v>
      </c>
      <c r="DA47" s="641"/>
      <c r="DB47" s="641"/>
      <c r="DC47" s="645"/>
      <c r="DD47" s="619">
        <v>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29977252</v>
      </c>
      <c r="CS49" s="669"/>
      <c r="CT49" s="669"/>
      <c r="CU49" s="669"/>
      <c r="CV49" s="669"/>
      <c r="CW49" s="669"/>
      <c r="CX49" s="669"/>
      <c r="CY49" s="698"/>
      <c r="CZ49" s="690">
        <v>100</v>
      </c>
      <c r="DA49" s="699"/>
      <c r="DB49" s="699"/>
      <c r="DC49" s="700"/>
      <c r="DD49" s="701">
        <v>18316534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g6SnASCQS5iVg737n3YJouyES9hODk/KwrU37PerOHvb3Hd8a+6KZk1cj7IZBNVKjQjtGvM/Yz+B6Bs5aHLVQ==" saltValue="MJ7u6iL6+GIw7gJe4Ar4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3" zoomScale="70" zoomScaleNormal="25" zoomScaleSheetLayoutView="70" workbookViewId="0">
      <selection activeCell="AF76" sqref="AF76:AJ76"/>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30848</v>
      </c>
      <c r="R7" s="740"/>
      <c r="S7" s="740"/>
      <c r="T7" s="740"/>
      <c r="U7" s="740"/>
      <c r="V7" s="740">
        <v>29566</v>
      </c>
      <c r="W7" s="740"/>
      <c r="X7" s="740"/>
      <c r="Y7" s="740"/>
      <c r="Z7" s="740"/>
      <c r="AA7" s="740">
        <v>1282</v>
      </c>
      <c r="AB7" s="740"/>
      <c r="AC7" s="740"/>
      <c r="AD7" s="740"/>
      <c r="AE7" s="741"/>
      <c r="AF7" s="742">
        <v>1141</v>
      </c>
      <c r="AG7" s="743"/>
      <c r="AH7" s="743"/>
      <c r="AI7" s="743"/>
      <c r="AJ7" s="744"/>
      <c r="AK7" s="745" t="s">
        <v>490</v>
      </c>
      <c r="AL7" s="746"/>
      <c r="AM7" s="746"/>
      <c r="AN7" s="746"/>
      <c r="AO7" s="746"/>
      <c r="AP7" s="746">
        <v>19236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419</v>
      </c>
      <c r="R8" s="771"/>
      <c r="S8" s="771"/>
      <c r="T8" s="771"/>
      <c r="U8" s="771"/>
      <c r="V8" s="771">
        <v>418</v>
      </c>
      <c r="W8" s="771"/>
      <c r="X8" s="771"/>
      <c r="Y8" s="771"/>
      <c r="Z8" s="771"/>
      <c r="AA8" s="771" t="s">
        <v>490</v>
      </c>
      <c r="AB8" s="771"/>
      <c r="AC8" s="771"/>
      <c r="AD8" s="771"/>
      <c r="AE8" s="772"/>
      <c r="AF8" s="773" t="s">
        <v>121</v>
      </c>
      <c r="AG8" s="774"/>
      <c r="AH8" s="774"/>
      <c r="AI8" s="774"/>
      <c r="AJ8" s="775"/>
      <c r="AK8" s="756" t="s">
        <v>490</v>
      </c>
      <c r="AL8" s="757"/>
      <c r="AM8" s="757"/>
      <c r="AN8" s="757"/>
      <c r="AO8" s="757"/>
      <c r="AP8" s="757" t="s">
        <v>490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1141</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6188</v>
      </c>
      <c r="R28" s="810"/>
      <c r="S28" s="810"/>
      <c r="T28" s="810"/>
      <c r="U28" s="810"/>
      <c r="V28" s="810">
        <v>6138</v>
      </c>
      <c r="W28" s="810"/>
      <c r="X28" s="810"/>
      <c r="Y28" s="810"/>
      <c r="Z28" s="810"/>
      <c r="AA28" s="810">
        <v>50</v>
      </c>
      <c r="AB28" s="810"/>
      <c r="AC28" s="810"/>
      <c r="AD28" s="810"/>
      <c r="AE28" s="811"/>
      <c r="AF28" s="812">
        <v>50</v>
      </c>
      <c r="AG28" s="810"/>
      <c r="AH28" s="810"/>
      <c r="AI28" s="810"/>
      <c r="AJ28" s="813"/>
      <c r="AK28" s="814">
        <v>654</v>
      </c>
      <c r="AL28" s="815"/>
      <c r="AM28" s="815"/>
      <c r="AN28" s="815"/>
      <c r="AO28" s="815"/>
      <c r="AP28" s="815" t="s">
        <v>490</v>
      </c>
      <c r="AQ28" s="815"/>
      <c r="AR28" s="815"/>
      <c r="AS28" s="815"/>
      <c r="AT28" s="815"/>
      <c r="AU28" s="815" t="s">
        <v>490</v>
      </c>
      <c r="AV28" s="815"/>
      <c r="AW28" s="815"/>
      <c r="AX28" s="815"/>
      <c r="AY28" s="815"/>
      <c r="AZ28" s="816" t="s">
        <v>490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5229</v>
      </c>
      <c r="R29" s="771"/>
      <c r="S29" s="771"/>
      <c r="T29" s="771"/>
      <c r="U29" s="771"/>
      <c r="V29" s="771">
        <v>5088</v>
      </c>
      <c r="W29" s="771"/>
      <c r="X29" s="771"/>
      <c r="Y29" s="771"/>
      <c r="Z29" s="771"/>
      <c r="AA29" s="771">
        <v>141</v>
      </c>
      <c r="AB29" s="771"/>
      <c r="AC29" s="771"/>
      <c r="AD29" s="771"/>
      <c r="AE29" s="772"/>
      <c r="AF29" s="773">
        <v>141</v>
      </c>
      <c r="AG29" s="774"/>
      <c r="AH29" s="774"/>
      <c r="AI29" s="774"/>
      <c r="AJ29" s="775"/>
      <c r="AK29" s="821">
        <v>814</v>
      </c>
      <c r="AL29" s="817"/>
      <c r="AM29" s="817"/>
      <c r="AN29" s="817"/>
      <c r="AO29" s="817"/>
      <c r="AP29" s="817" t="s">
        <v>490</v>
      </c>
      <c r="AQ29" s="817"/>
      <c r="AR29" s="817"/>
      <c r="AS29" s="817"/>
      <c r="AT29" s="817"/>
      <c r="AU29" s="817" t="s">
        <v>490</v>
      </c>
      <c r="AV29" s="817"/>
      <c r="AW29" s="817"/>
      <c r="AX29" s="817"/>
      <c r="AY29" s="817"/>
      <c r="AZ29" s="818" t="s">
        <v>490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961</v>
      </c>
      <c r="R30" s="771"/>
      <c r="S30" s="771"/>
      <c r="T30" s="771"/>
      <c r="U30" s="771"/>
      <c r="V30" s="771">
        <v>955</v>
      </c>
      <c r="W30" s="771"/>
      <c r="X30" s="771"/>
      <c r="Y30" s="771"/>
      <c r="Z30" s="771"/>
      <c r="AA30" s="771">
        <v>6</v>
      </c>
      <c r="AB30" s="771"/>
      <c r="AC30" s="771"/>
      <c r="AD30" s="771"/>
      <c r="AE30" s="772"/>
      <c r="AF30" s="773">
        <v>6</v>
      </c>
      <c r="AG30" s="774"/>
      <c r="AH30" s="774"/>
      <c r="AI30" s="774"/>
      <c r="AJ30" s="775"/>
      <c r="AK30" s="821">
        <v>183</v>
      </c>
      <c r="AL30" s="817"/>
      <c r="AM30" s="817"/>
      <c r="AN30" s="817"/>
      <c r="AO30" s="817"/>
      <c r="AP30" s="817" t="s">
        <v>490</v>
      </c>
      <c r="AQ30" s="817"/>
      <c r="AR30" s="817"/>
      <c r="AS30" s="817"/>
      <c r="AT30" s="817"/>
      <c r="AU30" s="817" t="s">
        <v>490</v>
      </c>
      <c r="AV30" s="817"/>
      <c r="AW30" s="817"/>
      <c r="AX30" s="817"/>
      <c r="AY30" s="817"/>
      <c r="AZ30" s="818" t="s">
        <v>490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637</v>
      </c>
      <c r="R31" s="771"/>
      <c r="S31" s="771"/>
      <c r="T31" s="771"/>
      <c r="U31" s="771"/>
      <c r="V31" s="771">
        <v>49</v>
      </c>
      <c r="W31" s="771"/>
      <c r="X31" s="771"/>
      <c r="Y31" s="771"/>
      <c r="Z31" s="771"/>
      <c r="AA31" s="771">
        <v>588</v>
      </c>
      <c r="AB31" s="771"/>
      <c r="AC31" s="771"/>
      <c r="AD31" s="771"/>
      <c r="AE31" s="772"/>
      <c r="AF31" s="773">
        <v>588</v>
      </c>
      <c r="AG31" s="774"/>
      <c r="AH31" s="774"/>
      <c r="AI31" s="774"/>
      <c r="AJ31" s="775"/>
      <c r="AK31" s="821">
        <v>9</v>
      </c>
      <c r="AL31" s="817"/>
      <c r="AM31" s="817"/>
      <c r="AN31" s="817"/>
      <c r="AO31" s="817"/>
      <c r="AP31" s="817" t="s">
        <v>490</v>
      </c>
      <c r="AQ31" s="817"/>
      <c r="AR31" s="817"/>
      <c r="AS31" s="817"/>
      <c r="AT31" s="817"/>
      <c r="AU31" s="817" t="s">
        <v>490</v>
      </c>
      <c r="AV31" s="817"/>
      <c r="AW31" s="817"/>
      <c r="AX31" s="817"/>
      <c r="AY31" s="817"/>
      <c r="AZ31" s="818" t="s">
        <v>490</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603</v>
      </c>
      <c r="R32" s="771"/>
      <c r="S32" s="771"/>
      <c r="T32" s="771"/>
      <c r="U32" s="771"/>
      <c r="V32" s="771">
        <v>5</v>
      </c>
      <c r="W32" s="771"/>
      <c r="X32" s="771"/>
      <c r="Y32" s="771"/>
      <c r="Z32" s="771"/>
      <c r="AA32" s="771">
        <v>598</v>
      </c>
      <c r="AB32" s="771"/>
      <c r="AC32" s="771"/>
      <c r="AD32" s="771"/>
      <c r="AE32" s="772"/>
      <c r="AF32" s="773">
        <v>598</v>
      </c>
      <c r="AG32" s="774"/>
      <c r="AH32" s="774"/>
      <c r="AI32" s="774"/>
      <c r="AJ32" s="775"/>
      <c r="AK32" s="821" t="s">
        <v>490</v>
      </c>
      <c r="AL32" s="817"/>
      <c r="AM32" s="817"/>
      <c r="AN32" s="817"/>
      <c r="AO32" s="817"/>
      <c r="AP32" s="817" t="s">
        <v>490</v>
      </c>
      <c r="AQ32" s="817"/>
      <c r="AR32" s="817"/>
      <c r="AS32" s="817"/>
      <c r="AT32" s="817"/>
      <c r="AU32" s="817" t="s">
        <v>490</v>
      </c>
      <c r="AV32" s="817"/>
      <c r="AW32" s="817"/>
      <c r="AX32" s="817"/>
      <c r="AY32" s="817"/>
      <c r="AZ32" s="818" t="s">
        <v>490</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1222</v>
      </c>
      <c r="R33" s="771"/>
      <c r="S33" s="771"/>
      <c r="T33" s="771"/>
      <c r="U33" s="771"/>
      <c r="V33" s="771">
        <v>217</v>
      </c>
      <c r="W33" s="771"/>
      <c r="X33" s="771"/>
      <c r="Y33" s="771"/>
      <c r="Z33" s="771"/>
      <c r="AA33" s="771">
        <v>972</v>
      </c>
      <c r="AB33" s="771"/>
      <c r="AC33" s="771"/>
      <c r="AD33" s="771"/>
      <c r="AE33" s="772"/>
      <c r="AF33" s="773">
        <v>972</v>
      </c>
      <c r="AG33" s="774"/>
      <c r="AH33" s="774"/>
      <c r="AI33" s="774"/>
      <c r="AJ33" s="775"/>
      <c r="AK33" s="821">
        <v>530</v>
      </c>
      <c r="AL33" s="817"/>
      <c r="AM33" s="817"/>
      <c r="AN33" s="817"/>
      <c r="AO33" s="817"/>
      <c r="AP33" s="817" t="s">
        <v>490</v>
      </c>
      <c r="AQ33" s="817"/>
      <c r="AR33" s="817"/>
      <c r="AS33" s="817"/>
      <c r="AT33" s="817"/>
      <c r="AU33" s="817" t="s">
        <v>490</v>
      </c>
      <c r="AV33" s="817"/>
      <c r="AW33" s="817"/>
      <c r="AX33" s="817"/>
      <c r="AY33" s="817"/>
      <c r="AZ33" s="818" t="s">
        <v>490</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912</v>
      </c>
      <c r="R34" s="771"/>
      <c r="S34" s="771"/>
      <c r="T34" s="771"/>
      <c r="U34" s="771"/>
      <c r="V34" s="771">
        <v>909</v>
      </c>
      <c r="W34" s="771"/>
      <c r="X34" s="771"/>
      <c r="Y34" s="771"/>
      <c r="Z34" s="771"/>
      <c r="AA34" s="771">
        <v>3</v>
      </c>
      <c r="AB34" s="771"/>
      <c r="AC34" s="771"/>
      <c r="AD34" s="771"/>
      <c r="AE34" s="772"/>
      <c r="AF34" s="773" t="s">
        <v>121</v>
      </c>
      <c r="AG34" s="774"/>
      <c r="AH34" s="774"/>
      <c r="AI34" s="774"/>
      <c r="AJ34" s="775"/>
      <c r="AK34" s="821" t="s">
        <v>490</v>
      </c>
      <c r="AL34" s="817"/>
      <c r="AM34" s="817"/>
      <c r="AN34" s="817"/>
      <c r="AO34" s="817"/>
      <c r="AP34" s="817" t="s">
        <v>490</v>
      </c>
      <c r="AQ34" s="817"/>
      <c r="AR34" s="817"/>
      <c r="AS34" s="817"/>
      <c r="AT34" s="817"/>
      <c r="AU34" s="817" t="s">
        <v>490</v>
      </c>
      <c r="AV34" s="817"/>
      <c r="AW34" s="817"/>
      <c r="AX34" s="817"/>
      <c r="AY34" s="817"/>
      <c r="AZ34" s="818" t="s">
        <v>490</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2355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554</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t="s">
        <v>553</v>
      </c>
      <c r="AQ68" s="853"/>
      <c r="AR68" s="853"/>
      <c r="AS68" s="853"/>
      <c r="AT68" s="853"/>
      <c r="AU68" s="853" t="s">
        <v>490</v>
      </c>
      <c r="AV68" s="853"/>
      <c r="AW68" s="853"/>
      <c r="AX68" s="853"/>
      <c r="AY68" s="853"/>
      <c r="AZ68" s="854" t="s">
        <v>559</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555</v>
      </c>
      <c r="C69" s="861"/>
      <c r="D69" s="861"/>
      <c r="E69" s="861"/>
      <c r="F69" s="861"/>
      <c r="G69" s="861"/>
      <c r="H69" s="861"/>
      <c r="I69" s="861"/>
      <c r="J69" s="861"/>
      <c r="K69" s="861"/>
      <c r="L69" s="861"/>
      <c r="M69" s="861"/>
      <c r="N69" s="861"/>
      <c r="O69" s="861"/>
      <c r="P69" s="862"/>
      <c r="Q69" s="863">
        <v>535</v>
      </c>
      <c r="R69" s="817"/>
      <c r="S69" s="817"/>
      <c r="T69" s="817"/>
      <c r="U69" s="817"/>
      <c r="V69" s="817">
        <v>515</v>
      </c>
      <c r="W69" s="817"/>
      <c r="X69" s="817"/>
      <c r="Y69" s="817"/>
      <c r="Z69" s="817"/>
      <c r="AA69" s="817">
        <v>20</v>
      </c>
      <c r="AB69" s="817"/>
      <c r="AC69" s="817"/>
      <c r="AD69" s="817"/>
      <c r="AE69" s="817"/>
      <c r="AF69" s="817">
        <v>20</v>
      </c>
      <c r="AG69" s="817"/>
      <c r="AH69" s="817"/>
      <c r="AI69" s="817"/>
      <c r="AJ69" s="817"/>
      <c r="AK69" s="817">
        <v>0</v>
      </c>
      <c r="AL69" s="817"/>
      <c r="AM69" s="817"/>
      <c r="AN69" s="817"/>
      <c r="AO69" s="817"/>
      <c r="AP69" s="817">
        <v>114</v>
      </c>
      <c r="AQ69" s="817"/>
      <c r="AR69" s="817"/>
      <c r="AS69" s="817"/>
      <c r="AT69" s="817"/>
      <c r="AU69" s="817" t="s">
        <v>490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556</v>
      </c>
      <c r="C70" s="861"/>
      <c r="D70" s="861"/>
      <c r="E70" s="861"/>
      <c r="F70" s="861"/>
      <c r="G70" s="861"/>
      <c r="H70" s="861"/>
      <c r="I70" s="861"/>
      <c r="J70" s="861"/>
      <c r="K70" s="861"/>
      <c r="L70" s="861"/>
      <c r="M70" s="861"/>
      <c r="N70" s="861"/>
      <c r="O70" s="861"/>
      <c r="P70" s="862"/>
      <c r="Q70" s="863">
        <v>5075</v>
      </c>
      <c r="R70" s="817"/>
      <c r="S70" s="817"/>
      <c r="T70" s="817"/>
      <c r="U70" s="817"/>
      <c r="V70" s="817">
        <v>4850</v>
      </c>
      <c r="W70" s="817"/>
      <c r="X70" s="817"/>
      <c r="Y70" s="817"/>
      <c r="Z70" s="817"/>
      <c r="AA70" s="817">
        <v>225</v>
      </c>
      <c r="AB70" s="817"/>
      <c r="AC70" s="817"/>
      <c r="AD70" s="817"/>
      <c r="AE70" s="817"/>
      <c r="AF70" s="817">
        <v>222</v>
      </c>
      <c r="AG70" s="817"/>
      <c r="AH70" s="817"/>
      <c r="AI70" s="817"/>
      <c r="AJ70" s="817"/>
      <c r="AK70" s="817">
        <v>129</v>
      </c>
      <c r="AL70" s="817"/>
      <c r="AM70" s="817"/>
      <c r="AN70" s="817"/>
      <c r="AO70" s="817"/>
      <c r="AP70" s="817">
        <v>14372</v>
      </c>
      <c r="AQ70" s="817"/>
      <c r="AR70" s="817"/>
      <c r="AS70" s="817"/>
      <c r="AT70" s="817"/>
      <c r="AU70" s="817" t="s">
        <v>490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557</v>
      </c>
      <c r="C71" s="861"/>
      <c r="D71" s="861"/>
      <c r="E71" s="861"/>
      <c r="F71" s="861"/>
      <c r="G71" s="861"/>
      <c r="H71" s="861"/>
      <c r="I71" s="861"/>
      <c r="J71" s="861"/>
      <c r="K71" s="861"/>
      <c r="L71" s="861"/>
      <c r="M71" s="861"/>
      <c r="N71" s="861"/>
      <c r="O71" s="861"/>
      <c r="P71" s="862"/>
      <c r="Q71" s="863">
        <v>312</v>
      </c>
      <c r="R71" s="817"/>
      <c r="S71" s="817"/>
      <c r="T71" s="817"/>
      <c r="U71" s="817"/>
      <c r="V71" s="817">
        <v>290</v>
      </c>
      <c r="W71" s="817"/>
      <c r="X71" s="817"/>
      <c r="Y71" s="817"/>
      <c r="Z71" s="817"/>
      <c r="AA71" s="817">
        <v>22</v>
      </c>
      <c r="AB71" s="817"/>
      <c r="AC71" s="817"/>
      <c r="AD71" s="817"/>
      <c r="AE71" s="817"/>
      <c r="AF71" s="817">
        <v>22</v>
      </c>
      <c r="AG71" s="817"/>
      <c r="AH71" s="817"/>
      <c r="AI71" s="817"/>
      <c r="AJ71" s="817"/>
      <c r="AK71" s="817" t="s">
        <v>553</v>
      </c>
      <c r="AL71" s="817"/>
      <c r="AM71" s="817"/>
      <c r="AN71" s="817"/>
      <c r="AO71" s="817"/>
      <c r="AP71" s="817" t="s">
        <v>553</v>
      </c>
      <c r="AQ71" s="817"/>
      <c r="AR71" s="817"/>
      <c r="AS71" s="817"/>
      <c r="AT71" s="817"/>
      <c r="AU71" s="817" t="s">
        <v>490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558</v>
      </c>
      <c r="C72" s="861"/>
      <c r="D72" s="861"/>
      <c r="E72" s="861"/>
      <c r="F72" s="861"/>
      <c r="G72" s="861"/>
      <c r="H72" s="861"/>
      <c r="I72" s="861"/>
      <c r="J72" s="861"/>
      <c r="K72" s="861"/>
      <c r="L72" s="861"/>
      <c r="M72" s="861"/>
      <c r="N72" s="861"/>
      <c r="O72" s="861"/>
      <c r="P72" s="862"/>
      <c r="Q72" s="863">
        <v>322367</v>
      </c>
      <c r="R72" s="817"/>
      <c r="S72" s="817"/>
      <c r="T72" s="817"/>
      <c r="U72" s="817"/>
      <c r="V72" s="817">
        <v>314740</v>
      </c>
      <c r="W72" s="817"/>
      <c r="X72" s="817"/>
      <c r="Y72" s="817"/>
      <c r="Z72" s="817"/>
      <c r="AA72" s="817">
        <v>7627</v>
      </c>
      <c r="AB72" s="817"/>
      <c r="AC72" s="817"/>
      <c r="AD72" s="817"/>
      <c r="AE72" s="817"/>
      <c r="AF72" s="817">
        <v>5417</v>
      </c>
      <c r="AG72" s="817"/>
      <c r="AH72" s="817"/>
      <c r="AI72" s="817"/>
      <c r="AJ72" s="817"/>
      <c r="AK72" s="817" t="s">
        <v>553</v>
      </c>
      <c r="AL72" s="817"/>
      <c r="AM72" s="817"/>
      <c r="AN72" s="817"/>
      <c r="AO72" s="817"/>
      <c r="AP72" s="817" t="s">
        <v>553</v>
      </c>
      <c r="AQ72" s="817"/>
      <c r="AR72" s="817"/>
      <c r="AS72" s="817"/>
      <c r="AT72" s="817"/>
      <c r="AU72" s="817" t="s">
        <v>490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2463891</v>
      </c>
      <c r="AB110" s="887"/>
      <c r="AC110" s="887"/>
      <c r="AD110" s="887"/>
      <c r="AE110" s="888"/>
      <c r="AF110" s="889">
        <v>2186450</v>
      </c>
      <c r="AG110" s="887"/>
      <c r="AH110" s="887"/>
      <c r="AI110" s="887"/>
      <c r="AJ110" s="888"/>
      <c r="AK110" s="889">
        <v>2204502</v>
      </c>
      <c r="AL110" s="887"/>
      <c r="AM110" s="887"/>
      <c r="AN110" s="887"/>
      <c r="AO110" s="888"/>
      <c r="AP110" s="890">
        <v>16.5</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20960389</v>
      </c>
      <c r="BR110" s="918"/>
      <c r="BS110" s="918"/>
      <c r="BT110" s="918"/>
      <c r="BU110" s="918"/>
      <c r="BV110" s="918">
        <v>20077609</v>
      </c>
      <c r="BW110" s="918"/>
      <c r="BX110" s="918"/>
      <c r="BY110" s="918"/>
      <c r="BZ110" s="918"/>
      <c r="CA110" s="918">
        <v>19236337</v>
      </c>
      <c r="CB110" s="918"/>
      <c r="CC110" s="918"/>
      <c r="CD110" s="918"/>
      <c r="CE110" s="918"/>
      <c r="CF110" s="931">
        <v>143.6</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4934775</v>
      </c>
      <c r="BR112" s="913"/>
      <c r="BS112" s="913"/>
      <c r="BT112" s="913"/>
      <c r="BU112" s="913"/>
      <c r="BV112" s="913">
        <v>4155213</v>
      </c>
      <c r="BW112" s="913"/>
      <c r="BX112" s="913"/>
      <c r="BY112" s="913"/>
      <c r="BZ112" s="913"/>
      <c r="CA112" s="913">
        <v>4526005</v>
      </c>
      <c r="CB112" s="913"/>
      <c r="CC112" s="913"/>
      <c r="CD112" s="913"/>
      <c r="CE112" s="913"/>
      <c r="CF112" s="907">
        <v>33.799999999999997</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399544</v>
      </c>
      <c r="AB113" s="925"/>
      <c r="AC113" s="925"/>
      <c r="AD113" s="925"/>
      <c r="AE113" s="926"/>
      <c r="AF113" s="927">
        <v>371048</v>
      </c>
      <c r="AG113" s="925"/>
      <c r="AH113" s="925"/>
      <c r="AI113" s="925"/>
      <c r="AJ113" s="926"/>
      <c r="AK113" s="927">
        <v>345874</v>
      </c>
      <c r="AL113" s="925"/>
      <c r="AM113" s="925"/>
      <c r="AN113" s="925"/>
      <c r="AO113" s="926"/>
      <c r="AP113" s="928">
        <v>2.6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4378098</v>
      </c>
      <c r="BR113" s="913"/>
      <c r="BS113" s="913"/>
      <c r="BT113" s="913"/>
      <c r="BU113" s="913"/>
      <c r="BV113" s="913">
        <v>4433631</v>
      </c>
      <c r="BW113" s="913"/>
      <c r="BX113" s="913"/>
      <c r="BY113" s="913"/>
      <c r="BZ113" s="913"/>
      <c r="CA113" s="913">
        <v>4380476</v>
      </c>
      <c r="CB113" s="913"/>
      <c r="CC113" s="913"/>
      <c r="CD113" s="913"/>
      <c r="CE113" s="913"/>
      <c r="CF113" s="907">
        <v>32.700000000000003</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99223</v>
      </c>
      <c r="AB114" s="946"/>
      <c r="AC114" s="946"/>
      <c r="AD114" s="946"/>
      <c r="AE114" s="947"/>
      <c r="AF114" s="948">
        <v>192939</v>
      </c>
      <c r="AG114" s="946"/>
      <c r="AH114" s="946"/>
      <c r="AI114" s="946"/>
      <c r="AJ114" s="947"/>
      <c r="AK114" s="948">
        <v>252892</v>
      </c>
      <c r="AL114" s="946"/>
      <c r="AM114" s="946"/>
      <c r="AN114" s="946"/>
      <c r="AO114" s="947"/>
      <c r="AP114" s="949">
        <v>1.9</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t="s">
        <v>121</v>
      </c>
      <c r="BR114" s="913"/>
      <c r="BS114" s="913"/>
      <c r="BT114" s="913"/>
      <c r="BU114" s="913"/>
      <c r="BV114" s="913" t="s">
        <v>121</v>
      </c>
      <c r="BW114" s="913"/>
      <c r="BX114" s="913"/>
      <c r="BY114" s="913"/>
      <c r="BZ114" s="913"/>
      <c r="CA114" s="913" t="s">
        <v>121</v>
      </c>
      <c r="CB114" s="913"/>
      <c r="CC114" s="913"/>
      <c r="CD114" s="913"/>
      <c r="CE114" s="913"/>
      <c r="CF114" s="907" t="s">
        <v>121</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493</v>
      </c>
      <c r="AB116" s="946"/>
      <c r="AC116" s="946"/>
      <c r="AD116" s="946"/>
      <c r="AE116" s="947"/>
      <c r="AF116" s="948">
        <v>493</v>
      </c>
      <c r="AG116" s="946"/>
      <c r="AH116" s="946"/>
      <c r="AI116" s="946"/>
      <c r="AJ116" s="947"/>
      <c r="AK116" s="948">
        <v>2649</v>
      </c>
      <c r="AL116" s="946"/>
      <c r="AM116" s="946"/>
      <c r="AN116" s="946"/>
      <c r="AO116" s="947"/>
      <c r="AP116" s="949">
        <v>0</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2963153</v>
      </c>
      <c r="AB117" s="966"/>
      <c r="AC117" s="966"/>
      <c r="AD117" s="966"/>
      <c r="AE117" s="967"/>
      <c r="AF117" s="968">
        <v>2750930</v>
      </c>
      <c r="AG117" s="966"/>
      <c r="AH117" s="966"/>
      <c r="AI117" s="966"/>
      <c r="AJ117" s="967"/>
      <c r="AK117" s="968">
        <v>2805917</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30273262</v>
      </c>
      <c r="BR119" s="987"/>
      <c r="BS119" s="987"/>
      <c r="BT119" s="987"/>
      <c r="BU119" s="987"/>
      <c r="BV119" s="987">
        <v>28666453</v>
      </c>
      <c r="BW119" s="987"/>
      <c r="BX119" s="987"/>
      <c r="BY119" s="987"/>
      <c r="BZ119" s="987"/>
      <c r="CA119" s="987">
        <v>28142818</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9714707</v>
      </c>
      <c r="BR120" s="918"/>
      <c r="BS120" s="918"/>
      <c r="BT120" s="918"/>
      <c r="BU120" s="918"/>
      <c r="BV120" s="918">
        <v>9152589</v>
      </c>
      <c r="BW120" s="918"/>
      <c r="BX120" s="918"/>
      <c r="BY120" s="918"/>
      <c r="BZ120" s="918"/>
      <c r="CA120" s="918">
        <v>10060441</v>
      </c>
      <c r="CB120" s="918"/>
      <c r="CC120" s="918"/>
      <c r="CD120" s="918"/>
      <c r="CE120" s="918"/>
      <c r="CF120" s="931">
        <v>75.099999999999994</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4902931</v>
      </c>
      <c r="DH120" s="918"/>
      <c r="DI120" s="918"/>
      <c r="DJ120" s="918"/>
      <c r="DK120" s="918"/>
      <c r="DL120" s="918">
        <v>4081228</v>
      </c>
      <c r="DM120" s="918"/>
      <c r="DN120" s="918"/>
      <c r="DO120" s="918"/>
      <c r="DP120" s="918"/>
      <c r="DQ120" s="918">
        <v>3561843</v>
      </c>
      <c r="DR120" s="918"/>
      <c r="DS120" s="918"/>
      <c r="DT120" s="918"/>
      <c r="DU120" s="918"/>
      <c r="DV120" s="919">
        <v>26.6</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2</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246884</v>
      </c>
      <c r="BR121" s="913"/>
      <c r="BS121" s="913"/>
      <c r="BT121" s="913"/>
      <c r="BU121" s="913"/>
      <c r="BV121" s="913">
        <v>176676</v>
      </c>
      <c r="BW121" s="913"/>
      <c r="BX121" s="913"/>
      <c r="BY121" s="913"/>
      <c r="BZ121" s="913"/>
      <c r="CA121" s="913">
        <v>127803</v>
      </c>
      <c r="CB121" s="913"/>
      <c r="CC121" s="913"/>
      <c r="CD121" s="913"/>
      <c r="CE121" s="913"/>
      <c r="CF121" s="907">
        <v>1</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v>51600</v>
      </c>
      <c r="DM121" s="913"/>
      <c r="DN121" s="913"/>
      <c r="DO121" s="913"/>
      <c r="DP121" s="913"/>
      <c r="DQ121" s="913">
        <v>943200</v>
      </c>
      <c r="DR121" s="913"/>
      <c r="DS121" s="913"/>
      <c r="DT121" s="913"/>
      <c r="DU121" s="913"/>
      <c r="DV121" s="914">
        <v>7</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22379218</v>
      </c>
      <c r="BR122" s="987"/>
      <c r="BS122" s="987"/>
      <c r="BT122" s="987"/>
      <c r="BU122" s="987"/>
      <c r="BV122" s="987">
        <v>20876755</v>
      </c>
      <c r="BW122" s="987"/>
      <c r="BX122" s="987"/>
      <c r="BY122" s="987"/>
      <c r="BZ122" s="987"/>
      <c r="CA122" s="987">
        <v>20694724</v>
      </c>
      <c r="CB122" s="987"/>
      <c r="CC122" s="987"/>
      <c r="CD122" s="987"/>
      <c r="CE122" s="987"/>
      <c r="CF122" s="1004">
        <v>154.5</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29191</v>
      </c>
      <c r="DH122" s="913"/>
      <c r="DI122" s="913"/>
      <c r="DJ122" s="913"/>
      <c r="DK122" s="913"/>
      <c r="DL122" s="913">
        <v>22385</v>
      </c>
      <c r="DM122" s="913"/>
      <c r="DN122" s="913"/>
      <c r="DO122" s="913"/>
      <c r="DP122" s="913"/>
      <c r="DQ122" s="913">
        <v>20962</v>
      </c>
      <c r="DR122" s="913"/>
      <c r="DS122" s="913"/>
      <c r="DT122" s="913"/>
      <c r="DU122" s="913"/>
      <c r="DV122" s="914">
        <v>0.2</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0">
        <v>32340809</v>
      </c>
      <c r="BR123" s="1051"/>
      <c r="BS123" s="1051"/>
      <c r="BT123" s="1051"/>
      <c r="BU123" s="1051"/>
      <c r="BV123" s="1051">
        <v>30206020</v>
      </c>
      <c r="BW123" s="1051"/>
      <c r="BX123" s="1051"/>
      <c r="BY123" s="1051"/>
      <c r="BZ123" s="1051"/>
      <c r="CA123" s="1051">
        <v>30882968</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53367</v>
      </c>
      <c r="AB128" s="1033"/>
      <c r="AC128" s="1033"/>
      <c r="AD128" s="1033"/>
      <c r="AE128" s="1034"/>
      <c r="AF128" s="1035">
        <v>53182</v>
      </c>
      <c r="AG128" s="1033"/>
      <c r="AH128" s="1033"/>
      <c r="AI128" s="1033"/>
      <c r="AJ128" s="1034"/>
      <c r="AK128" s="1035">
        <v>45634</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121</v>
      </c>
      <c r="BG128" s="1040"/>
      <c r="BH128" s="1040"/>
      <c r="BI128" s="1040"/>
      <c r="BJ128" s="1040"/>
      <c r="BK128" s="1040"/>
      <c r="BL128" s="1041"/>
      <c r="BM128" s="1039">
        <v>12.75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14202450</v>
      </c>
      <c r="AB129" s="946"/>
      <c r="AC129" s="946"/>
      <c r="AD129" s="946"/>
      <c r="AE129" s="947"/>
      <c r="AF129" s="948">
        <v>14770948</v>
      </c>
      <c r="AG129" s="946"/>
      <c r="AH129" s="946"/>
      <c r="AI129" s="946"/>
      <c r="AJ129" s="947"/>
      <c r="AK129" s="948">
        <v>15358499</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121</v>
      </c>
      <c r="BG129" s="1054"/>
      <c r="BH129" s="1054"/>
      <c r="BI129" s="1054"/>
      <c r="BJ129" s="1054"/>
      <c r="BK129" s="1054"/>
      <c r="BL129" s="1055"/>
      <c r="BM129" s="1053">
        <v>17.75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2021640</v>
      </c>
      <c r="AB130" s="946"/>
      <c r="AC130" s="946"/>
      <c r="AD130" s="946"/>
      <c r="AE130" s="947"/>
      <c r="AF130" s="948">
        <v>1886610</v>
      </c>
      <c r="AG130" s="946"/>
      <c r="AH130" s="946"/>
      <c r="AI130" s="946"/>
      <c r="AJ130" s="947"/>
      <c r="AK130" s="948">
        <v>1966395</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6.5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12180810</v>
      </c>
      <c r="AB131" s="973"/>
      <c r="AC131" s="973"/>
      <c r="AD131" s="973"/>
      <c r="AE131" s="974"/>
      <c r="AF131" s="972">
        <v>12884338</v>
      </c>
      <c r="AG131" s="973"/>
      <c r="AH131" s="973"/>
      <c r="AI131" s="973"/>
      <c r="AJ131" s="974"/>
      <c r="AK131" s="972">
        <v>13392104</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7.2913541869999996</v>
      </c>
      <c r="AB132" s="1084"/>
      <c r="AC132" s="1084"/>
      <c r="AD132" s="1084"/>
      <c r="AE132" s="1085"/>
      <c r="AF132" s="1086">
        <v>6.2955349360000001</v>
      </c>
      <c r="AG132" s="1084"/>
      <c r="AH132" s="1084"/>
      <c r="AI132" s="1084"/>
      <c r="AJ132" s="1085"/>
      <c r="AK132" s="1086">
        <v>5.9280304270000004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7.1</v>
      </c>
      <c r="AB133" s="1067"/>
      <c r="AC133" s="1067"/>
      <c r="AD133" s="1067"/>
      <c r="AE133" s="1068"/>
      <c r="AF133" s="1066">
        <v>7</v>
      </c>
      <c r="AG133" s="1067"/>
      <c r="AH133" s="1067"/>
      <c r="AI133" s="1067"/>
      <c r="AJ133" s="1068"/>
      <c r="AK133" s="1066">
        <v>6.5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3cDW9qqBSTAhTJEInXlDd+rw6v3cdxk207vE3IvzoUTwcGPP1PNt59Yc1JUOQgiwvxuZgNP4K8F9Gj4boA/IQ==" saltValue="pLcSIHtLnTd3qS71s2ZB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J13" zoomScale="85" zoomScaleNormal="85" zoomScaleSheetLayoutView="85" workbookViewId="0">
      <selection activeCell="CX50" sqref="CX50"/>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3sSRgDlQ+Tf5AA21lxFy3H1L+vJwTdbe5rvyqAwlgui8Vagf7Mas/gvP0cQU17whiJOH3J/a1Zs6Otc55SR3Q==" saltValue="4jCpSazdn/Gq0ztqEYVsI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n5opMqHHVYL/iPj0lMWe15IJKxs5v1I/7XTMDWPWYTiL+Fh7Forpvoc1HL+D+xx8UDM/YT99DQ2cuZLrtAWQw==" saltValue="ebpz5bhIHJ86VdaV0h9ZW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 x14ac:dyDescent="0.2">
      <c r="A8" s="247"/>
      <c r="AK8" s="256"/>
      <c r="AL8" s="257"/>
      <c r="AM8" s="257"/>
      <c r="AN8" s="258"/>
      <c r="AO8" s="1102"/>
      <c r="AP8" s="259" t="s">
        <v>483</v>
      </c>
      <c r="AQ8" s="260" t="s">
        <v>484</v>
      </c>
      <c r="AR8" s="261" t="s">
        <v>485</v>
      </c>
    </row>
    <row r="9" spans="1:46" ht="13" x14ac:dyDescent="0.2">
      <c r="A9" s="247"/>
      <c r="AK9" s="1103" t="s">
        <v>486</v>
      </c>
      <c r="AL9" s="1104"/>
      <c r="AM9" s="1104"/>
      <c r="AN9" s="1105"/>
      <c r="AO9" s="262">
        <v>3429059</v>
      </c>
      <c r="AP9" s="262">
        <v>52625</v>
      </c>
      <c r="AQ9" s="263">
        <v>72348</v>
      </c>
      <c r="AR9" s="264">
        <v>-27.3</v>
      </c>
    </row>
    <row r="10" spans="1:46" ht="13.5" customHeight="1" x14ac:dyDescent="0.2">
      <c r="A10" s="247"/>
      <c r="AK10" s="1103" t="s">
        <v>487</v>
      </c>
      <c r="AL10" s="1104"/>
      <c r="AM10" s="1104"/>
      <c r="AN10" s="1105"/>
      <c r="AO10" s="265">
        <v>400019</v>
      </c>
      <c r="AP10" s="265">
        <v>6139</v>
      </c>
      <c r="AQ10" s="266">
        <v>6364</v>
      </c>
      <c r="AR10" s="267">
        <v>-3.5</v>
      </c>
    </row>
    <row r="11" spans="1:46" ht="13.5" customHeight="1" x14ac:dyDescent="0.2">
      <c r="A11" s="247"/>
      <c r="AK11" s="1103" t="s">
        <v>488</v>
      </c>
      <c r="AL11" s="1104"/>
      <c r="AM11" s="1104"/>
      <c r="AN11" s="1105"/>
      <c r="AO11" s="265">
        <v>620</v>
      </c>
      <c r="AP11" s="265">
        <v>10</v>
      </c>
      <c r="AQ11" s="266">
        <v>1262</v>
      </c>
      <c r="AR11" s="267">
        <v>-99.2</v>
      </c>
    </row>
    <row r="12" spans="1:46" ht="13.5" customHeight="1" x14ac:dyDescent="0.2">
      <c r="A12" s="247"/>
      <c r="AK12" s="1103" t="s">
        <v>489</v>
      </c>
      <c r="AL12" s="1104"/>
      <c r="AM12" s="1104"/>
      <c r="AN12" s="1105"/>
      <c r="AO12" s="265" t="s">
        <v>490</v>
      </c>
      <c r="AP12" s="265" t="s">
        <v>490</v>
      </c>
      <c r="AQ12" s="266">
        <v>10</v>
      </c>
      <c r="AR12" s="267" t="s">
        <v>490</v>
      </c>
    </row>
    <row r="13" spans="1:46" ht="13.5" customHeight="1" x14ac:dyDescent="0.2">
      <c r="A13" s="247"/>
      <c r="AK13" s="1103" t="s">
        <v>491</v>
      </c>
      <c r="AL13" s="1104"/>
      <c r="AM13" s="1104"/>
      <c r="AN13" s="1105"/>
      <c r="AO13" s="265">
        <v>5809</v>
      </c>
      <c r="AP13" s="265">
        <v>89</v>
      </c>
      <c r="AQ13" s="266">
        <v>3257</v>
      </c>
      <c r="AR13" s="267">
        <v>-97.3</v>
      </c>
    </row>
    <row r="14" spans="1:46" ht="13.5" customHeight="1" x14ac:dyDescent="0.2">
      <c r="A14" s="247"/>
      <c r="AK14" s="1103" t="s">
        <v>492</v>
      </c>
      <c r="AL14" s="1104"/>
      <c r="AM14" s="1104"/>
      <c r="AN14" s="1105"/>
      <c r="AO14" s="265">
        <v>86225</v>
      </c>
      <c r="AP14" s="265">
        <v>1323</v>
      </c>
      <c r="AQ14" s="266">
        <v>1617</v>
      </c>
      <c r="AR14" s="267">
        <v>-18.2</v>
      </c>
    </row>
    <row r="15" spans="1:46" ht="13.5" customHeight="1" x14ac:dyDescent="0.2">
      <c r="A15" s="247"/>
      <c r="AK15" s="1106" t="s">
        <v>493</v>
      </c>
      <c r="AL15" s="1107"/>
      <c r="AM15" s="1107"/>
      <c r="AN15" s="1108"/>
      <c r="AO15" s="265">
        <v>-168138</v>
      </c>
      <c r="AP15" s="265">
        <v>-2580</v>
      </c>
      <c r="AQ15" s="266">
        <v>-3947</v>
      </c>
      <c r="AR15" s="267">
        <v>-34.6</v>
      </c>
    </row>
    <row r="16" spans="1:46" ht="13" x14ac:dyDescent="0.2">
      <c r="A16" s="247"/>
      <c r="AK16" s="1106" t="s">
        <v>177</v>
      </c>
      <c r="AL16" s="1107"/>
      <c r="AM16" s="1107"/>
      <c r="AN16" s="1108"/>
      <c r="AO16" s="265">
        <v>3753594</v>
      </c>
      <c r="AP16" s="265">
        <v>57606</v>
      </c>
      <c r="AQ16" s="266">
        <v>80912</v>
      </c>
      <c r="AR16" s="267">
        <v>-28.8</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09" t="s">
        <v>498</v>
      </c>
      <c r="AL21" s="1110"/>
      <c r="AM21" s="1110"/>
      <c r="AN21" s="1111"/>
      <c r="AO21" s="277">
        <v>4.93</v>
      </c>
      <c r="AP21" s="278">
        <v>6.71</v>
      </c>
      <c r="AQ21" s="279">
        <v>-1.78</v>
      </c>
      <c r="AS21" s="280"/>
      <c r="AT21" s="276"/>
    </row>
    <row r="22" spans="1:46" s="248" customFormat="1" ht="13" x14ac:dyDescent="0.2">
      <c r="A22" s="276"/>
      <c r="AK22" s="1109" t="s">
        <v>499</v>
      </c>
      <c r="AL22" s="1110"/>
      <c r="AM22" s="1110"/>
      <c r="AN22" s="1111"/>
      <c r="AO22" s="281">
        <v>96.6</v>
      </c>
      <c r="AP22" s="282">
        <v>98.3</v>
      </c>
      <c r="AQ22" s="283">
        <v>-1.7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2204502</v>
      </c>
      <c r="AP32" s="291">
        <v>33832</v>
      </c>
      <c r="AQ32" s="292">
        <v>34344</v>
      </c>
      <c r="AR32" s="293">
        <v>-1.5</v>
      </c>
    </row>
    <row r="33" spans="1:46" ht="13.5" customHeight="1" x14ac:dyDescent="0.2">
      <c r="A33" s="247"/>
      <c r="AK33" s="1117" t="s">
        <v>504</v>
      </c>
      <c r="AL33" s="1118"/>
      <c r="AM33" s="1118"/>
      <c r="AN33" s="1119"/>
      <c r="AO33" s="291" t="s">
        <v>490</v>
      </c>
      <c r="AP33" s="291" t="s">
        <v>490</v>
      </c>
      <c r="AQ33" s="292" t="s">
        <v>490</v>
      </c>
      <c r="AR33" s="293" t="s">
        <v>490</v>
      </c>
    </row>
    <row r="34" spans="1:46" ht="27" customHeight="1" x14ac:dyDescent="0.2">
      <c r="A34" s="247"/>
      <c r="AK34" s="1117" t="s">
        <v>505</v>
      </c>
      <c r="AL34" s="1118"/>
      <c r="AM34" s="1118"/>
      <c r="AN34" s="1119"/>
      <c r="AO34" s="291" t="s">
        <v>490</v>
      </c>
      <c r="AP34" s="291" t="s">
        <v>490</v>
      </c>
      <c r="AQ34" s="292">
        <v>3</v>
      </c>
      <c r="AR34" s="293" t="s">
        <v>490</v>
      </c>
    </row>
    <row r="35" spans="1:46" ht="27" customHeight="1" x14ac:dyDescent="0.2">
      <c r="A35" s="247"/>
      <c r="AK35" s="1117" t="s">
        <v>506</v>
      </c>
      <c r="AL35" s="1118"/>
      <c r="AM35" s="1118"/>
      <c r="AN35" s="1119"/>
      <c r="AO35" s="291">
        <v>345874</v>
      </c>
      <c r="AP35" s="291">
        <v>5308</v>
      </c>
      <c r="AQ35" s="292">
        <v>7806</v>
      </c>
      <c r="AR35" s="293">
        <v>-32</v>
      </c>
    </row>
    <row r="36" spans="1:46" ht="27" customHeight="1" x14ac:dyDescent="0.2">
      <c r="A36" s="247"/>
      <c r="AK36" s="1117" t="s">
        <v>507</v>
      </c>
      <c r="AL36" s="1118"/>
      <c r="AM36" s="1118"/>
      <c r="AN36" s="1119"/>
      <c r="AO36" s="291">
        <v>252892</v>
      </c>
      <c r="AP36" s="291">
        <v>3881</v>
      </c>
      <c r="AQ36" s="292">
        <v>1690</v>
      </c>
      <c r="AR36" s="293">
        <v>129.6</v>
      </c>
    </row>
    <row r="37" spans="1:46" ht="13.5" customHeight="1" x14ac:dyDescent="0.2">
      <c r="A37" s="247"/>
      <c r="AK37" s="1117" t="s">
        <v>508</v>
      </c>
      <c r="AL37" s="1118"/>
      <c r="AM37" s="1118"/>
      <c r="AN37" s="1119"/>
      <c r="AO37" s="291" t="s">
        <v>490</v>
      </c>
      <c r="AP37" s="291" t="s">
        <v>490</v>
      </c>
      <c r="AQ37" s="292">
        <v>666</v>
      </c>
      <c r="AR37" s="293" t="s">
        <v>490</v>
      </c>
    </row>
    <row r="38" spans="1:46" ht="27" customHeight="1" x14ac:dyDescent="0.2">
      <c r="A38" s="247"/>
      <c r="AK38" s="1120" t="s">
        <v>509</v>
      </c>
      <c r="AL38" s="1121"/>
      <c r="AM38" s="1121"/>
      <c r="AN38" s="1122"/>
      <c r="AO38" s="294">
        <v>2649</v>
      </c>
      <c r="AP38" s="294">
        <v>41</v>
      </c>
      <c r="AQ38" s="295">
        <v>3</v>
      </c>
      <c r="AR38" s="283">
        <v>1266.7</v>
      </c>
      <c r="AS38" s="290"/>
    </row>
    <row r="39" spans="1:46" ht="13" x14ac:dyDescent="0.2">
      <c r="A39" s="247"/>
      <c r="AK39" s="1120" t="s">
        <v>510</v>
      </c>
      <c r="AL39" s="1121"/>
      <c r="AM39" s="1121"/>
      <c r="AN39" s="1122"/>
      <c r="AO39" s="291">
        <v>-45634</v>
      </c>
      <c r="AP39" s="291">
        <v>-700</v>
      </c>
      <c r="AQ39" s="292">
        <v>-5822</v>
      </c>
      <c r="AR39" s="293">
        <v>-88</v>
      </c>
      <c r="AS39" s="290"/>
    </row>
    <row r="40" spans="1:46" ht="27" customHeight="1" x14ac:dyDescent="0.2">
      <c r="A40" s="247"/>
      <c r="AK40" s="1117" t="s">
        <v>511</v>
      </c>
      <c r="AL40" s="1118"/>
      <c r="AM40" s="1118"/>
      <c r="AN40" s="1119"/>
      <c r="AO40" s="291">
        <v>-1966395</v>
      </c>
      <c r="AP40" s="291">
        <v>-30178</v>
      </c>
      <c r="AQ40" s="292">
        <v>-26710</v>
      </c>
      <c r="AR40" s="293">
        <v>13</v>
      </c>
      <c r="AS40" s="290"/>
    </row>
    <row r="41" spans="1:46" ht="13" x14ac:dyDescent="0.2">
      <c r="A41" s="247"/>
      <c r="AK41" s="1123" t="s">
        <v>287</v>
      </c>
      <c r="AL41" s="1124"/>
      <c r="AM41" s="1124"/>
      <c r="AN41" s="1125"/>
      <c r="AO41" s="291">
        <v>793888</v>
      </c>
      <c r="AP41" s="291">
        <v>12184</v>
      </c>
      <c r="AQ41" s="292">
        <v>11979</v>
      </c>
      <c r="AR41" s="293">
        <v>1.7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 x14ac:dyDescent="0.2">
      <c r="A50" s="247"/>
      <c r="AK50" s="305"/>
      <c r="AL50" s="306"/>
      <c r="AM50" s="1113"/>
      <c r="AN50" s="307" t="s">
        <v>515</v>
      </c>
      <c r="AO50" s="308" t="s">
        <v>516</v>
      </c>
      <c r="AP50" s="309" t="s">
        <v>517</v>
      </c>
      <c r="AQ50" s="310" t="s">
        <v>518</v>
      </c>
      <c r="AR50" s="311" t="s">
        <v>519</v>
      </c>
    </row>
    <row r="51" spans="1:44" ht="13" x14ac:dyDescent="0.2">
      <c r="A51" s="247"/>
      <c r="AK51" s="303" t="s">
        <v>520</v>
      </c>
      <c r="AL51" s="304"/>
      <c r="AM51" s="312">
        <v>6184793</v>
      </c>
      <c r="AN51" s="313">
        <v>98120</v>
      </c>
      <c r="AO51" s="314">
        <v>27.1</v>
      </c>
      <c r="AP51" s="315">
        <v>45483</v>
      </c>
      <c r="AQ51" s="316">
        <v>-0.2</v>
      </c>
      <c r="AR51" s="317">
        <v>27.3</v>
      </c>
    </row>
    <row r="52" spans="1:44" ht="13" x14ac:dyDescent="0.2">
      <c r="A52" s="247"/>
      <c r="AK52" s="318"/>
      <c r="AL52" s="319" t="s">
        <v>521</v>
      </c>
      <c r="AM52" s="320">
        <v>599246</v>
      </c>
      <c r="AN52" s="321">
        <v>9507</v>
      </c>
      <c r="AO52" s="322">
        <v>-39.6</v>
      </c>
      <c r="AP52" s="323">
        <v>24241</v>
      </c>
      <c r="AQ52" s="324">
        <v>0.4</v>
      </c>
      <c r="AR52" s="325">
        <v>-40</v>
      </c>
    </row>
    <row r="53" spans="1:44" ht="13" x14ac:dyDescent="0.2">
      <c r="A53" s="247"/>
      <c r="AK53" s="303" t="s">
        <v>522</v>
      </c>
      <c r="AL53" s="304"/>
      <c r="AM53" s="312">
        <v>1868159</v>
      </c>
      <c r="AN53" s="313">
        <v>29327</v>
      </c>
      <c r="AO53" s="314">
        <v>-70.099999999999994</v>
      </c>
      <c r="AP53" s="315">
        <v>45945</v>
      </c>
      <c r="AQ53" s="316">
        <v>1</v>
      </c>
      <c r="AR53" s="317">
        <v>-71.099999999999994</v>
      </c>
    </row>
    <row r="54" spans="1:44" ht="13" x14ac:dyDescent="0.2">
      <c r="A54" s="247"/>
      <c r="AK54" s="318"/>
      <c r="AL54" s="319" t="s">
        <v>521</v>
      </c>
      <c r="AM54" s="320">
        <v>295912</v>
      </c>
      <c r="AN54" s="321">
        <v>4645</v>
      </c>
      <c r="AO54" s="322">
        <v>-51.1</v>
      </c>
      <c r="AP54" s="323">
        <v>25180</v>
      </c>
      <c r="AQ54" s="324">
        <v>3.9</v>
      </c>
      <c r="AR54" s="325">
        <v>-55</v>
      </c>
    </row>
    <row r="55" spans="1:44" ht="13" x14ac:dyDescent="0.2">
      <c r="A55" s="247"/>
      <c r="AK55" s="303" t="s">
        <v>523</v>
      </c>
      <c r="AL55" s="304"/>
      <c r="AM55" s="312">
        <v>2966618</v>
      </c>
      <c r="AN55" s="313">
        <v>46013</v>
      </c>
      <c r="AO55" s="314">
        <v>56.9</v>
      </c>
      <c r="AP55" s="315">
        <v>44475</v>
      </c>
      <c r="AQ55" s="316">
        <v>-3.2</v>
      </c>
      <c r="AR55" s="317">
        <v>60.1</v>
      </c>
    </row>
    <row r="56" spans="1:44" ht="13" x14ac:dyDescent="0.2">
      <c r="A56" s="247"/>
      <c r="AK56" s="318"/>
      <c r="AL56" s="319" t="s">
        <v>521</v>
      </c>
      <c r="AM56" s="320">
        <v>1207847</v>
      </c>
      <c r="AN56" s="321">
        <v>18734</v>
      </c>
      <c r="AO56" s="322">
        <v>303.3</v>
      </c>
      <c r="AP56" s="323">
        <v>24780</v>
      </c>
      <c r="AQ56" s="324">
        <v>-1.6</v>
      </c>
      <c r="AR56" s="325">
        <v>304.89999999999998</v>
      </c>
    </row>
    <row r="57" spans="1:44" ht="13" x14ac:dyDescent="0.2">
      <c r="A57" s="247"/>
      <c r="AK57" s="303" t="s">
        <v>524</v>
      </c>
      <c r="AL57" s="304"/>
      <c r="AM57" s="312">
        <v>2897776</v>
      </c>
      <c r="AN57" s="313">
        <v>44753</v>
      </c>
      <c r="AO57" s="314">
        <v>-2.7</v>
      </c>
      <c r="AP57" s="315">
        <v>45982</v>
      </c>
      <c r="AQ57" s="316">
        <v>3.4</v>
      </c>
      <c r="AR57" s="317">
        <v>-6.1</v>
      </c>
    </row>
    <row r="58" spans="1:44" ht="13" x14ac:dyDescent="0.2">
      <c r="A58" s="247"/>
      <c r="AK58" s="318"/>
      <c r="AL58" s="319" t="s">
        <v>521</v>
      </c>
      <c r="AM58" s="320">
        <v>1104031</v>
      </c>
      <c r="AN58" s="321">
        <v>17050</v>
      </c>
      <c r="AO58" s="322">
        <v>-9</v>
      </c>
      <c r="AP58" s="323">
        <v>25583</v>
      </c>
      <c r="AQ58" s="324">
        <v>3.2</v>
      </c>
      <c r="AR58" s="325">
        <v>-12.2</v>
      </c>
    </row>
    <row r="59" spans="1:44" ht="13" x14ac:dyDescent="0.2">
      <c r="A59" s="247"/>
      <c r="AK59" s="303" t="s">
        <v>525</v>
      </c>
      <c r="AL59" s="304"/>
      <c r="AM59" s="312">
        <v>2747378</v>
      </c>
      <c r="AN59" s="313">
        <v>42164</v>
      </c>
      <c r="AO59" s="314">
        <v>-5.8</v>
      </c>
      <c r="AP59" s="315">
        <v>50538</v>
      </c>
      <c r="AQ59" s="316">
        <v>9.9</v>
      </c>
      <c r="AR59" s="317">
        <v>-15.7</v>
      </c>
    </row>
    <row r="60" spans="1:44" ht="13" x14ac:dyDescent="0.2">
      <c r="A60" s="247"/>
      <c r="AK60" s="318"/>
      <c r="AL60" s="319" t="s">
        <v>521</v>
      </c>
      <c r="AM60" s="320">
        <v>1299640</v>
      </c>
      <c r="AN60" s="321">
        <v>19945</v>
      </c>
      <c r="AO60" s="322">
        <v>17</v>
      </c>
      <c r="AP60" s="323">
        <v>29053</v>
      </c>
      <c r="AQ60" s="324">
        <v>13.6</v>
      </c>
      <c r="AR60" s="325">
        <v>3.4</v>
      </c>
    </row>
    <row r="61" spans="1:44" ht="13" x14ac:dyDescent="0.2">
      <c r="A61" s="247"/>
      <c r="AK61" s="303" t="s">
        <v>526</v>
      </c>
      <c r="AL61" s="326"/>
      <c r="AM61" s="312">
        <v>3332945</v>
      </c>
      <c r="AN61" s="313">
        <v>52075</v>
      </c>
      <c r="AO61" s="314">
        <v>1.1000000000000001</v>
      </c>
      <c r="AP61" s="315">
        <v>46485</v>
      </c>
      <c r="AQ61" s="327">
        <v>2.2000000000000002</v>
      </c>
      <c r="AR61" s="317">
        <v>-1.1000000000000001</v>
      </c>
    </row>
    <row r="62" spans="1:44" ht="13" x14ac:dyDescent="0.2">
      <c r="A62" s="247"/>
      <c r="AK62" s="318"/>
      <c r="AL62" s="319" t="s">
        <v>521</v>
      </c>
      <c r="AM62" s="320">
        <v>901335</v>
      </c>
      <c r="AN62" s="321">
        <v>13976</v>
      </c>
      <c r="AO62" s="322">
        <v>44.1</v>
      </c>
      <c r="AP62" s="323">
        <v>25767</v>
      </c>
      <c r="AQ62" s="324">
        <v>3.9</v>
      </c>
      <c r="AR62" s="325">
        <v>40.200000000000003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oJFDP3nOLG9itvPY/lYDJPIoGJt3DHxWwbN5zymczR27PYPU16L+jpq1K1cNW3siiW6goc9GKvUrt86VRsY9zg==" saltValue="jQKY5VLfRhnOgOL4Zmgc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W12" sqref="BW12"/>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xh2Ppx06DeTnZu1e+isz5OFncQWeBl3c7SmD71d9n8u5sejeMdDpTKDUTPybh2gdp8wlSAOOLrvtv0IP7lsDYg==" saltValue="gshX4aha5zcoNo/S9SKI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85" zoomScaleNormal="85" zoomScaleSheetLayoutView="55" workbookViewId="0">
      <selection activeCell="BK84" sqref="BK84"/>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rTXI3FZYIxy0gSZ7ImhX2PbCmujd9Woi3XezX7yFLkZPZE8Q65IMxavDTY1tAo9TtBWx0tN8XzYScEv/vTkJKw==" saltValue="J8Hnm+KYMgka+DJqErvv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22.29</v>
      </c>
      <c r="G47" s="12">
        <v>23.75</v>
      </c>
      <c r="H47" s="12">
        <v>28.65</v>
      </c>
      <c r="I47" s="12">
        <v>29.13</v>
      </c>
      <c r="J47" s="13">
        <v>31.64</v>
      </c>
    </row>
    <row r="48" spans="2:10" ht="57.75" customHeight="1" x14ac:dyDescent="0.2">
      <c r="B48" s="14"/>
      <c r="C48" s="1128" t="s">
        <v>4</v>
      </c>
      <c r="D48" s="1128"/>
      <c r="E48" s="1129"/>
      <c r="F48" s="15">
        <v>10.02</v>
      </c>
      <c r="G48" s="16">
        <v>8.83</v>
      </c>
      <c r="H48" s="16">
        <v>9.1199999999999992</v>
      </c>
      <c r="I48" s="16">
        <v>9.65</v>
      </c>
      <c r="J48" s="17">
        <v>7.43</v>
      </c>
    </row>
    <row r="49" spans="2:10" ht="57.75" customHeight="1" thickBot="1" x14ac:dyDescent="0.25">
      <c r="B49" s="18"/>
      <c r="C49" s="1130" t="s">
        <v>5</v>
      </c>
      <c r="D49" s="1130"/>
      <c r="E49" s="1131"/>
      <c r="F49" s="19">
        <v>0.26</v>
      </c>
      <c r="G49" s="20">
        <v>2.5499999999999998</v>
      </c>
      <c r="H49" s="20">
        <v>4.3499999999999996</v>
      </c>
      <c r="I49" s="20">
        <v>2.46</v>
      </c>
      <c r="J49" s="21">
        <v>1.77</v>
      </c>
    </row>
    <row r="50" spans="2:10" ht="13" x14ac:dyDescent="0.2"/>
  </sheetData>
  <sheetProtection algorithmName="SHA-512" hashValue="ln9gsLOyFv04goc/DildCU+F+LgUQ0SWaeNSb0XgOttYrSW3zoO2ROovmpFEYyy0uaeHLbC4Ju6HAKLv5dYxaQ==" saltValue="u4AXmnLCN/DDZh7Aoofw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德永　真奈</cp:lastModifiedBy>
  <cp:lastPrinted>2026-03-16T01:12:03Z</cp:lastPrinted>
  <dcterms:created xsi:type="dcterms:W3CDTF">2026-02-23T09:32:02Z</dcterms:created>
  <dcterms:modified xsi:type="dcterms:W3CDTF">2026-03-16T04:21:16Z</dcterms:modified>
  <cp:category/>
</cp:coreProperties>
</file>