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C36" i="9"/>
  <c r="CO35" i="9"/>
  <c r="BE35" i="9"/>
  <c r="C35" i="9"/>
  <c r="CO34" i="9"/>
  <c r="BW34" i="9"/>
  <c r="BW35" i="9" s="1"/>
  <c r="BW36" i="9" s="1"/>
  <c r="BW37" i="9" s="1"/>
  <c r="BW38" i="9" s="1"/>
  <c r="BW39" i="9" s="1"/>
  <c r="BE34" i="9"/>
  <c r="C34" i="9"/>
  <c r="U34" i="9" s="1"/>
  <c r="U35" i="9" s="1"/>
  <c r="U36" i="9" s="1"/>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<sst xmlns="http://schemas.openxmlformats.org/spreadsheetml/2006/main" count="1012" uniqueCount="557">
  <si>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</si>
  <si>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</si>
  <si>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</si>
  <si>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</si>
  <si>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</si>
  <si>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</si>
  <si>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</si>
  <si>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</si>
  <si>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</si>
  <si>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</si>
  <si>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</si>
  <si>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</si>
  <si>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</si>
  <si>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</si>
  <si>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</si>
  <si>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</si>
  <si>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</si>
  <si>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</si>
  <si>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</si>
  <si>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</si>
  <si>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</si>
  <si>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</si>
  <si>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</si>
  <si>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</si>
  <si>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</si>
  <si>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</si>
  <si>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</si>
  <si>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</si>
  <si>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</si>
  <si>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</si>
  <si>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</si>
  <si>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</si>
  <si>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</si>
  <si>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</si>
  <si>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</si>
  <si>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</si>
  <si>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</si>
  <si>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</si>
  <si>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</si>
  <si>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</si>
  <si>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</si>
  <si>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</si>
  <si>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</si>
  <si>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</si>
  <si>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</si>
  <si>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</si>
  <si>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</si>
  <si>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</si>
  <si>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</si>
  <si>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</si>
  <si>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</si>
  <si>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</si>
  <si>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</si>
  <si>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</si>
  <si>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</si>
  <si>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</si>
  <si>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</si>
  <si>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</si>
  <si>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</si>
  <si>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</si>
  <si>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</si>
  <si>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</si>
  <si>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</si>
  <si>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</si>
  <si>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</si>
  <si>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</si>
  <si>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</si>
  <si>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</si>
  <si>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</si>
  <si>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</si>
  <si>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</si>
  <si>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</si>
  <si>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</si>
  <si>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</si>
  <si>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</si>
  <si>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</si>
  <si>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</si>
  <si>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</si>
  <si>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</si>
  <si>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</si>
  <si>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</si>
  <si>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合志市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</si>
  <si>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</si>
  <si>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</si>
  <si>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</si>
  <si>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</si>
  <si>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</si>
  <si>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</si>
  <si>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</si>
  <si>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</si>
  <si>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</si>
  <si>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</si>
  <si>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</si>
  <si>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</si>
  <si>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</si>
  <si>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</si>
  <si>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</si>
  <si>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</si>
  <si>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</si>
  <si>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</si>
  <si>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</si>
  <si>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</si>
  <si>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</si>
  <si>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</si>
  <si>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</si>
  <si>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</si>
  <si>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</si>
  <si>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</si>
  <si>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</si>
  <si>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</si>
  <si>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</si>
  <si>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</si>
  <si>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</si>
  <si>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</si>
  <si>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</si>
  <si>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</si>
  <si>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</si>
  <si>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</si>
  <si>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</si>
  <si>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</si>
  <si>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</si>
  <si>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</si>
  <si>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</si>
  <si>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</si>
  <si>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</si>
  <si>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</si>
  <si>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</si>
  <si>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</si>
  <si>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</si>
  <si>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</si>
  <si>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</si>
  <si>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</si>
  <si>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</si>
  <si>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</si>
  <si>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</si>
  <si>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</si>
  <si>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</si>
  <si>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</si>
  <si>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</si>
  <si>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</si>
  <si>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</si>
  <si>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</si>
  <si>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</si>
  <si>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</si>
  <si>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</si>
  <si>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</si>
  <si>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</si>
  <si>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</si>
  <si>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</si>
  <si>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</si>
  <si>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</si>
  <si>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</si>
  <si>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</si>
  <si>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</si>
  <si>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</si>
  <si>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</si>
  <si>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</si>
  <si>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</si>
  <si>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</si>
  <si>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</si>
  <si>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</si>
  <si>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</si>
  <si>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</si>
  <si>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</si>
  <si>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</si>
  <si>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</si>
  <si>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</si>
  <si>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</si>
  <si>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</si>
  <si>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</si>
  <si>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</si>
  <si>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</si>
  <si>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</si>
  <si>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</si>
  <si>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</si>
  <si>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</si>
  <si>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</si>
  <si>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</si>
  <si>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</si>
  <si>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</si>
  <si>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</si>
  <si>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</si>
  <si>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</si>
  <si>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</si>
  <si>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</si>
  <si>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</si>
  <si>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</si>
  <si>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</si>
  <si>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</si>
  <si>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</si>
  <si>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</si>
  <si>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</si>
  <si>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</si>
  <si>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</si>
  <si>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</si>
  <si>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熊本県合志市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</si>
  <si>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</si>
  <si>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</si>
  <si>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</si>
  <si>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</si>
  <si>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</si>
  <si>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</si>
  <si>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</si>
  <si>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</si>
  <si>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</si>
  <si>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</si>
  <si>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</si>
  <si>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</si>
  <si>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</si>
  <si>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</si>
  <si>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</si>
  <si>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</si>
  <si>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</si>
  <si>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</si>
  <si>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</si>
  <si>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</si>
  <si>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</si>
  <si>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</si>
  <si>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</si>
  <si>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</si>
  <si>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</si>
  <si>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</si>
  <si>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</si>
  <si>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</si>
  <si>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</si>
  <si>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</si>
  <si>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</si>
  <si>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</si>
  <si>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</si>
  <si>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</si>
  <si>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</si>
  <si>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</si>
  <si>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</si>
  <si>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</si>
  <si>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</si>
  <si>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</si>
  <si>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</si>
  <si>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</si>
  <si>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</si>
  <si>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</si>
  <si>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</si>
  <si>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</si>
  <si>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</si>
  <si>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</si>
  <si>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</si>
  <si>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</si>
  <si>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</si>
  <si>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</si>
  <si>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</si>
  <si>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</si>
  <si>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</si>
  <si>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</si>
  <si>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</si>
  <si>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</si>
  <si>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</si>
  <si>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</si>
  <si>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</si>
  <si>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</si>
  <si>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</si>
  <si>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</si>
  <si>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</si>
  <si>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</si>
  <si>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</si>
  <si>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</si>
  <si>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</si>
  <si>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</si>
  <si>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</si>
  <si>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</si>
  <si>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</si>
  <si>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</si>
  <si>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</si>
  <si>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</si>
  <si>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</si>
  <si>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</si>
  <si>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</si>
  <si>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</si>
  <si>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</si>
  <si>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</si>
  <si>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</si>
  <si>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</si>
  <si>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</si>
  <si>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</si>
  <si>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</si>
  <si>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</si>
  <si>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</si>
  <si>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</si>
  <si>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</si>
  <si>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</si>
  <si>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</si>
  <si>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</si>
  <si>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</si>
  <si>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</si>
  <si>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</si>
  <si>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</si>
  <si>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</si>
  <si>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</si>
  <si>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</si>
  <si>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</si>
  <si>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</si>
  <si>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</si>
  <si>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</si>
  <si>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</si>
  <si>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</si>
  <si>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</si>
  <si>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</si>
  <si>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</si>
  <si>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</si>
  <si>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</si>
  <si>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</si>
  <si>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</si>
  <si>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</si>
  <si>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</si>
  <si>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</si>
  <si>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</si>
  <si>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</si>
  <si>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</si>
  <si>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</si>
  <si>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</si>
  <si>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</si>
  <si>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</si>
  <si>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</si>
  <si>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</si>
  <si>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</si>
  <si>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</si>
  <si>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</si>
  <si>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</si>
  <si>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</si>
  <si>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</si>
  <si>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</si>
  <si>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</si>
  <si>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</si>
  <si>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</si>
  <si>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</si>
  <si>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</si>
  <si>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</si>
  <si>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</si>
  <si>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</si>
  <si>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</si>
  <si>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</si>
  <si>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</si>
  <si>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</si>
  <si>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</si>
  <si>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</si>
  <si>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</si>
  <si>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</si>
  <si>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熊本県合志市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</si>
  <si>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</si>
  <si>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</si>
  <si>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</si>
  <si>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</si>
  <si>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</si>
  <si>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</si>
  <si>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</si>
  <si>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</si>
  <si>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</si>
  <si>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</si>
  <si>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</si>
  <si>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</si>
  <si>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</si>
  <si>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</si>
  <si>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</si>
  <si>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</si>
  <si>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</si>
  <si>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</si>
  <si>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</si>
  <si>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</si>
  <si>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</si>
  <si>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</si>
  <si>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</si>
  <si>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</si>
  <si>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</si>
  <si>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</si>
  <si>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</si>
  <si>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</si>
  <si>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</si>
  <si>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</si>
  <si>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</si>
  <si>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</si>
  <si>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</si>
  <si>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</si>
  <si>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</si>
  <si>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</si>
  <si>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</si>
  <si>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</si>
  <si>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</si>
  <si>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</si>
  <si>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</si>
  <si>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</si>
  <si>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</si>
  <si>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</si>
  <si>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</si>
  <si>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</si>
  <si>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</si>
  <si>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</si>
  <si>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</si>
  <si>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</si>
  <si>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</si>
  <si>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</si>
  <si>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</si>
  <si>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</si>
  <si>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</si>
  <si>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</si>
  <si>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</si>
  <si>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</si>
  <si>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</si>
  <si>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</si>
  <si>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</si>
  <si>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</si>
  <si>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</si>
  <si>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</si>
  <si>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</si>
  <si>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</si>
  <si>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</si>
  <si>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</si>
  <si>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</si>
  <si>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</si>
  <si>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</si>
  <si>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</si>
  <si>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</si>
  <si>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</si>
  <si>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</si>
  <si>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</si>
  <si>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</si>
  <si>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</si>
  <si>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</si>
  <si>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</si>
  <si>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</si>
  <si>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</si>
  <si>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</si>
  <si>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</si>
  <si>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</si>
  <si>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</si>
  <si>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</si>
  <si>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</si>
  <si>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</si>
  <si>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</si>
  <si>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</si>
  <si>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</si>
  <si>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</si>
  <si>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</si>
  <si>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</si>
  <si>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</si>
  <si>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</si>
  <si>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</si>
  <si>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</si>
  <si>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</si>
  <si>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</si>
  <si>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</si>
  <si>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</si>
  <si>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</si>
  <si>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</si>
  <si>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</si>
  <si>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</si>
  <si>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</si>
  <si>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</si>
  <si>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</si>
  <si>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</si>
  <si>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</si>
  <si>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</si>
  <si>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</si>
  <si>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</si>
  <si>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</si>
  <si>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</si>
  <si>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</si>
  <si>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</si>
  <si>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</si>
  <si>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</si>
  <si>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</si>
  <si>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</si>
  <si>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</si>
  <si>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</si>
  <si>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</si>
  <si>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</si>
  <si>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</si>
  <si>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</si>
  <si>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</si>
  <si>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</si>
  <si>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</si>
  <si>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</si>
  <si>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</si>
  <si>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</si>
  <si>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</si>
  <si>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</si>
  <si>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</si>
  <si>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</si>
  <si>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</si>
  <si>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</si>
  <si>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</si>
  <si>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</si>
  <si>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</si>
  <si>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</si>
  <si>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</si>
  <si>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</si>
  <si>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</si>
  <si>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</si>
  <si>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</si>
  <si>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</si>
  <si>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</si>
  <si>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</si>
  <si>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</si>
  <si>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</si>
  <si>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</si>
  <si>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</si>
  <si>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</si>
  <si>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</si>
  <si>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</si>
  <si>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</si>
  <si>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</si>
  <si>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</si>
  <si>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</si>
  <si>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</si>
  <si>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</si>
  <si>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</si>
  <si>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</si>
  <si>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</si>
  <si>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</si>
  <si>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</si>
  <si>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</si>
  <si>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</si>
  <si>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</si>
  <si>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</si>
  <si>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</si>
  <si>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5.10</t>
  </si>
  <si>
    <t>▲ 0.79</t>
  </si>
  <si>
    <t>水道事業会計</t>
  </si>
  <si>
    <t>一般会計</t>
  </si>
  <si>
    <t>工業用水道事業会計</t>
  </si>
  <si>
    <t>下水道事業会計</t>
  </si>
  <si>
    <t>国民健康保険特別会計</t>
  </si>
  <si>
    <t>介護保険特別会計</t>
  </si>
  <si>
    <t>後期高齢者医療特別会計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</si>
  <si>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</si>
  <si>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</si>
  <si>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</si>
  <si>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t>
    <phoneticPr fontId="2"/>
  </si>
  <si>
    <t>菊池養生園保健組合</t>
    <rPh sb="0" eb="2">
      <t>キクチ</t>
    </rPh>
    <rPh sb="2" eb="4">
      <t>ヨウジョウ</t>
    </rPh>
    <rPh sb="4" eb="5">
      <t>エン</t>
    </rPh>
    <rPh sb="5" eb="7">
      <t>ホケン</t>
    </rPh>
    <rPh sb="7" eb="9">
      <t>クミアイ</t>
    </rPh>
    <phoneticPr fontId="2"/>
  </si>
  <si>
    <t>菊池環境保全組合</t>
    <rPh sb="0" eb="2">
      <t>キクチ</t>
    </rPh>
    <rPh sb="2" eb="4">
      <t>カンキョウ</t>
    </rPh>
    <rPh sb="4" eb="6">
      <t>ホゼン</t>
    </rPh>
    <rPh sb="6" eb="8">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</si>
  <si>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</si>
  <si>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</si>
  <si>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</si>
  <si>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</si>
  <si>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t>
    <phoneticPr fontId="2"/>
  </si>
  <si>
    <t>-</t>
    <phoneticPr fontId="2"/>
  </si>
  <si>
    <t>一般社団法人クラッシーノこうし</t>
    <rPh sb="0" eb="2">
      <t>イッパン</t>
    </rPh>
    <rPh sb="2" eb="4">
      <t>シャダン</t>
    </rPh>
    <rPh sb="4" eb="6">
      <t>ホウジン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</si>
  <si>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</si>
  <si>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</si>
  <si>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</si>
  <si>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</si>
  <si>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</si>
  <si>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</si>
  <si>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</si>
  <si>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</si>
  <si>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</si>
  <si>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</si>
  <si>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</si>
  <si>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</si>
  <si>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将来負担比率ともに類似団体と比較して低くなっており、健全な状態といえる。平成27年度決算において実質公債費比率が下がった要因としては、公営企業に要する経費について、下水道事業会計の法非適用事業から法適用事業へ変更したこと等が挙げられる。また、将来負担比率については、充当可能財源（財政調整基金の増）が将来負担額を上回ったことにより指標がなかったが、今後は一般会計等の災害による起債償還金の増が見込まれるため、これまで以上に公債費の適正化に取り組んでいく必要がある。</t>
    <rPh sb="8" eb="10">
      <t>ショウライ</t>
    </rPh>
    <rPh sb="10" eb="12">
      <t>フタン</t>
    </rPh>
    <rPh sb="12" eb="14">
      <t>ヒリツ</t>
    </rPh>
    <rPh sb="34" eb="36">
      <t>ケンゼン</t>
    </rPh>
    <rPh sb="37" eb="39">
      <t>ジョウタイ</t>
    </rPh>
    <rPh sb="44" eb="46">
      <t>ヘイセイ</t>
    </rPh>
    <rPh sb="48" eb="49">
      <t>ネン</t>
    </rPh>
    <rPh sb="50" eb="52">
      <t>ケッサン</t>
    </rPh>
    <rPh sb="56" eb="58">
      <t>ジッシツ</t>
    </rPh>
    <rPh sb="58" eb="61">
      <t>コウサイヒ</t>
    </rPh>
    <rPh sb="61" eb="63">
      <t>ヒリツ</t>
    </rPh>
    <rPh sb="64" eb="65">
      <t>サ</t>
    </rPh>
    <rPh sb="68" eb="70">
      <t>ヨウイン</t>
    </rPh>
    <rPh sb="75" eb="77">
      <t>コウエイ</t>
    </rPh>
    <rPh sb="77" eb="79">
      <t>キギョウ</t>
    </rPh>
    <rPh sb="80" eb="81">
      <t>ヨウ</t>
    </rPh>
    <rPh sb="83" eb="85">
      <t>ケイヒ</t>
    </rPh>
    <rPh sb="90" eb="93">
      <t>ゲスイドウ</t>
    </rPh>
    <rPh sb="93" eb="95">
      <t>ジギョウ</t>
    </rPh>
    <rPh sb="95" eb="97">
      <t>カイケイ</t>
    </rPh>
    <rPh sb="98" eb="99">
      <t>ホウ</t>
    </rPh>
    <rPh sb="99" eb="100">
      <t>ヒ</t>
    </rPh>
    <rPh sb="100" eb="102">
      <t>テキヨウ</t>
    </rPh>
    <rPh sb="102" eb="104">
      <t>ジギョウ</t>
    </rPh>
    <rPh sb="106" eb="107">
      <t>ホウ</t>
    </rPh>
    <rPh sb="107" eb="109">
      <t>テキヨウ</t>
    </rPh>
    <rPh sb="109" eb="111">
      <t>ジギョウ</t>
    </rPh>
    <rPh sb="112" eb="114">
      <t>ヘンコウ</t>
    </rPh>
    <rPh sb="118" eb="119">
      <t>トウ</t>
    </rPh>
    <rPh sb="120" eb="121">
      <t>ア</t>
    </rPh>
    <rPh sb="129" eb="131">
      <t>ショウライ</t>
    </rPh>
    <rPh sb="131" eb="133">
      <t>フタン</t>
    </rPh>
    <rPh sb="133" eb="135">
      <t>ヒリツ</t>
    </rPh>
    <rPh sb="148" eb="150">
      <t>ザイセイ</t>
    </rPh>
    <rPh sb="150" eb="152">
      <t>チョウセイ</t>
    </rPh>
    <rPh sb="152" eb="154">
      <t>キキン</t>
    </rPh>
    <rPh sb="155" eb="156">
      <t>ゾウ</t>
    </rPh>
    <rPh sb="173" eb="175">
      <t>シヒョウ</t>
    </rPh>
    <rPh sb="182" eb="184">
      <t>コンゴ</t>
    </rPh>
    <rPh sb="185" eb="187">
      <t>イッパン</t>
    </rPh>
    <rPh sb="187" eb="189">
      <t>カイケイ</t>
    </rPh>
    <rPh sb="189" eb="190">
      <t>トウ</t>
    </rPh>
    <rPh sb="191" eb="193">
      <t>サイガイ</t>
    </rPh>
    <rPh sb="196" eb="198">
      <t>キサイ</t>
    </rPh>
    <rPh sb="202" eb="203">
      <t>ゾウ</t>
    </rPh>
    <rPh sb="204" eb="206">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</si>
</sst>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40517</c:v>
                </c:pt>
                <c:pt idx="1">
                  <c:v>49733</c:v>
                </c:pt>
                <c:pt idx="2">
                  <c:v>43422</c:v>
                </c:pt>
                <c:pt idx="3">
                  <c:v>40920</c:v>
                </c:pt>
                <c:pt idx="4">
                  <c:v>30682</c:v>
                </c:pt>
              </c:numCache>
            </c:numRef>
          </c:val>
          <c:smooth val="0"/>
        </c:ser>
        <c:dLbls>
          <c:showLegendKey val="0"/>
          <c:showVal val="0"/>
          <c:showCatName val="0"/>
          <c:showSerName val="0"/>
          <c:showPercent val="0"/>
          <c:showBubbleSize val="0"/>
        </c:dLbls>
        <c:marker val="1"/>
        <c:smooth val="0"/>
        <c:axId val="99633024"/>
        <c:axId val="99643392"/>
      </c:lineChart>
      <c:catAx>
        <c:axId val="99633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43392"/>
        <c:crosses val="autoZero"/>
        <c:auto val="1"/>
        <c:lblAlgn val="ctr"/>
        <c:lblOffset val="100"/>
        <c:tickLblSkip val="1"/>
        <c:tickMarkSkip val="1"/>
        <c:noMultiLvlLbl val="0"/>
      </c:catAx>
      <c:valAx>
        <c:axId val="996433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3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8.58</c:v>
                </c:pt>
                <c:pt idx="1">
                  <c:v>8.66</c:v>
                </c:pt>
                <c:pt idx="2">
                  <c:v>6.62</c:v>
                </c:pt>
                <c:pt idx="3">
                  <c:v>6.67</c:v>
                </c:pt>
                <c:pt idx="4">
                  <c:v>5.98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24.31</c:v>
                </c:pt>
                <c:pt idx="1">
                  <c:v>28.81</c:v>
                </c:pt>
                <c:pt idx="2">
                  <c:v>28.86</c:v>
                </c:pt>
                <c:pt idx="3">
                  <c:v>32.799999999999997</c:v>
                </c:pt>
                <c:pt idx="4">
                  <c:v>34.46</c:v>
                </c:pt>
              </c:numCache>
            </c:numRef>
          </c:val>
        </c:ser>
        <c:dLbls>
          <c:showLegendKey val="0"/>
          <c:showVal val="0"/>
          <c:showCatName val="0"/>
          <c:showSerName val="0"/>
          <c:showPercent val="0"/>
          <c:showBubbleSize val="0"/>
        </c:dLbls>
        <c:gapWidth val="250"/>
        <c:overlap val="100"/>
        <c:axId val="117238016"/>
        <c:axId val="11134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1.02</c:v>
                </c:pt>
                <c:pt idx="1">
                  <c:v>0.85</c:v>
                </c:pt>
                <c:pt idx="2">
                  <c:v>-5.0999999999999996</c:v>
                </c:pt>
                <c:pt idx="3">
                  <c:v>0.08</c:v>
                </c:pt>
                <c:pt idx="4">
                  <c:v>-0.79</c:v>
                </c:pt>
              </c:numCache>
            </c:numRef>
          </c:val>
          <c:smooth val="0"/>
        </c:ser>
        <c:dLbls>
          <c:showLegendKey val="0"/>
          <c:showVal val="0"/>
          <c:showCatName val="0"/>
          <c:showSerName val="0"/>
          <c:showPercent val="0"/>
          <c:showBubbleSize val="0"/>
        </c:dLbls>
        <c:marker val="1"/>
        <c:smooth val="0"/>
        <c:axId val="117238016"/>
        <c:axId val="111346048"/>
      </c:lineChart>
      <c:catAx>
        <c:axId val="11723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346048"/>
        <c:crosses val="autoZero"/>
        <c:auto val="1"/>
        <c:lblAlgn val="ctr"/>
        <c:lblOffset val="100"/>
        <c:tickLblSkip val="1"/>
        <c:tickMarkSkip val="1"/>
        <c:noMultiLvlLbl val="0"/>
      </c:catAx>
      <c:valAx>
        <c:axId val="11134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3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0.04</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0.35</c:v>
                </c:pt>
                <c:pt idx="4">
                  <c:v>#N/A</c:v>
                </c:pt>
                <c:pt idx="5">
                  <c:v>0.63</c:v>
                </c:pt>
                <c:pt idx="6">
                  <c:v>#N/A</c:v>
                </c:pt>
                <c:pt idx="7">
                  <c:v>0.93</c:v>
                </c:pt>
                <c:pt idx="8">
                  <c:v>#N/A</c:v>
                </c:pt>
                <c:pt idx="9">
                  <c:v>0.56999999999999995</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1.07</c:v>
                </c:pt>
                <c:pt idx="2">
                  <c:v>#N/A</c:v>
                </c:pt>
                <c:pt idx="3">
                  <c:v>1.87</c:v>
                </c:pt>
                <c:pt idx="4">
                  <c:v>#N/A</c:v>
                </c:pt>
                <c:pt idx="5">
                  <c:v>2.75</c:v>
                </c:pt>
                <c:pt idx="6">
                  <c:v>#N/A</c:v>
                </c:pt>
                <c:pt idx="7">
                  <c:v>2.4</c:v>
                </c:pt>
                <c:pt idx="8">
                  <c:v>#N/A</c:v>
                </c:pt>
                <c:pt idx="9">
                  <c:v>1.1399999999999999</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0.14000000000000001</c:v>
                </c:pt>
                <c:pt idx="4">
                  <c:v>#N/A</c:v>
                </c:pt>
                <c:pt idx="5">
                  <c:v>0.22</c:v>
                </c:pt>
                <c:pt idx="6">
                  <c:v>#N/A</c:v>
                </c:pt>
                <c:pt idx="7">
                  <c:v>0.94</c:v>
                </c:pt>
                <c:pt idx="8">
                  <c:v>#N/A</c:v>
                </c:pt>
                <c:pt idx="9">
                  <c:v>3.24</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c:v>
                </c:pt>
                <c:pt idx="2">
                  <c:v>#N/A</c:v>
                </c:pt>
                <c:pt idx="3">
                  <c:v>3.25</c:v>
                </c:pt>
                <c:pt idx="4">
                  <c:v>#N/A</c:v>
                </c:pt>
                <c:pt idx="5">
                  <c:v>3.32</c:v>
                </c:pt>
                <c:pt idx="6">
                  <c:v>#N/A</c:v>
                </c:pt>
                <c:pt idx="7">
                  <c:v>3.53</c:v>
                </c:pt>
                <c:pt idx="8">
                  <c:v>#N/A</c:v>
                </c:pt>
                <c:pt idx="9">
                  <c:v>3.57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8.58</c:v>
                </c:pt>
                <c:pt idx="2">
                  <c:v>#N/A</c:v>
                </c:pt>
                <c:pt idx="3">
                  <c:v>8.65</c:v>
                </c:pt>
                <c:pt idx="4">
                  <c:v>#N/A</c:v>
                </c:pt>
                <c:pt idx="5">
                  <c:v>6.62</c:v>
                </c:pt>
                <c:pt idx="6">
                  <c:v>#N/A</c:v>
                </c:pt>
                <c:pt idx="7">
                  <c:v>6.67</c:v>
                </c:pt>
                <c:pt idx="8">
                  <c:v>#N/A</c:v>
                </c:pt>
                <c:pt idx="9">
                  <c:v>5.97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16.88</c:v>
                </c:pt>
                <c:pt idx="2">
                  <c:v>#N/A</c:v>
                </c:pt>
                <c:pt idx="3">
                  <c:v>17.739999999999998</c:v>
                </c:pt>
                <c:pt idx="4">
                  <c:v>#N/A</c:v>
                </c:pt>
                <c:pt idx="5">
                  <c:v>16.87</c:v>
                </c:pt>
                <c:pt idx="6">
                  <c:v>#N/A</c:v>
                </c:pt>
                <c:pt idx="7">
                  <c:v>12.01</c:v>
                </c:pt>
                <c:pt idx="8">
                  <c:v>#N/A</c:v>
                </c:pt>
                <c:pt idx="9">
                  <c:v>11.95</c:v>
                </c:pt>
              </c:numCache>
            </c:numRef>
          </c:val>
        </c:ser>
        <c:dLbls>
          <c:showLegendKey val="0"/>
          <c:showVal val="0"/>
          <c:showCatName val="0"/>
          <c:showSerName val="0"/>
          <c:showPercent val="0"/>
          <c:showBubbleSize val="0"/>
        </c:dLbls>
        <c:gapWidth val="150"/>
        <c:overlap val="100"/>
        <c:axId val="116899840"/>
        <c:axId val="116901376"/>
      </c:barChart>
      <c:catAx>
        <c:axId val="1168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01376"/>
        <c:crosses val="autoZero"/>
        <c:auto val="1"/>
        <c:lblAlgn val="ctr"/>
        <c:lblOffset val="100"/>
        <c:tickLblSkip val="1"/>
        <c:tickMarkSkip val="1"/>
        <c:noMultiLvlLbl val="0"/>
      </c:catAx>
      <c:valAx>
        <c:axId val="11690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9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1480</c:v>
                </c:pt>
                <c:pt idx="5">
                  <c:v>1546</c:v>
                </c:pt>
                <c:pt idx="8">
                  <c:v>1574</c:v>
                </c:pt>
                <c:pt idx="11">
                  <c:v>1651</c:v>
                </c:pt>
                <c:pt idx="14">
                  <c:v>1640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56</c:v>
                </c:pt>
                <c:pt idx="3">
                  <c:v>57</c:v>
                </c:pt>
                <c:pt idx="6">
                  <c:v>58</c:v>
                </c:pt>
                <c:pt idx="9">
                  <c:v>60</c:v>
                </c:pt>
                <c:pt idx="12">
                  <c:v>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165</c:v>
                </c:pt>
                <c:pt idx="3">
                  <c:v>100</c:v>
                </c:pt>
                <c:pt idx="6">
                  <c:v>57</c:v>
                </c:pt>
                <c:pt idx="9">
                  <c:v>59</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516</c:v>
                </c:pt>
                <c:pt idx="3">
                  <c:v>537</c:v>
                </c:pt>
                <c:pt idx="6">
                  <c:v>503</c:v>
                </c:pt>
                <c:pt idx="9">
                  <c:v>511</c:v>
                </c:pt>
                <c:pt idx="12">
                  <c:v>191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1578</c:v>
                </c:pt>
                <c:pt idx="3">
                  <c:v>1586</c:v>
                </c:pt>
                <c:pt idx="6">
                  <c:v>1701</c:v>
                </c:pt>
                <c:pt idx="9">
                  <c:v>1665</c:v>
                </c:pt>
                <c:pt idx="12">
                  <c:v>1528</c:v>
                </c:pt>
              </c:numCache>
            </c:numRef>
          </c:val>
        </c:ser>
        <c:dLbls>
          <c:showLegendKey val="0"/>
          <c:showVal val="0"/>
          <c:showCatName val="0"/>
          <c:showSerName val="0"/>
          <c:showPercent val="0"/>
          <c:showBubbleSize val="0"/>
        </c:dLbls>
        <c:gapWidth val="100"/>
        <c:overlap val="100"/>
        <c:axId val="117564544"/>
        <c:axId val="117566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835</c:v>
                </c:pt>
                <c:pt idx="2">
                  <c:v>#N/A</c:v>
                </c:pt>
                <c:pt idx="3">
                  <c:v>#N/A</c:v>
                </c:pt>
                <c:pt idx="4">
                  <c:v>734</c:v>
                </c:pt>
                <c:pt idx="5">
                  <c:v>#N/A</c:v>
                </c:pt>
                <c:pt idx="6">
                  <c:v>#N/A</c:v>
                </c:pt>
                <c:pt idx="7">
                  <c:v>745</c:v>
                </c:pt>
                <c:pt idx="8">
                  <c:v>#N/A</c:v>
                </c:pt>
                <c:pt idx="9">
                  <c:v>#N/A</c:v>
                </c:pt>
                <c:pt idx="10">
                  <c:v>644</c:v>
                </c:pt>
                <c:pt idx="11">
                  <c:v>#N/A</c:v>
                </c:pt>
                <c:pt idx="12">
                  <c:v>#N/A</c:v>
                </c:pt>
                <c:pt idx="13">
                  <c:v>194</c:v>
                </c:pt>
                <c:pt idx="14">
                  <c:v>#N/A</c:v>
                </c:pt>
              </c:numCache>
            </c:numRef>
          </c:val>
          <c:smooth val="0"/>
        </c:ser>
        <c:dLbls>
          <c:showLegendKey val="0"/>
          <c:showVal val="0"/>
          <c:showCatName val="0"/>
          <c:showSerName val="0"/>
          <c:showPercent val="0"/>
          <c:showBubbleSize val="0"/>
        </c:dLbls>
        <c:marker val="1"/>
        <c:smooth val="0"/>
        <c:axId val="117564544"/>
        <c:axId val="117566464"/>
      </c:lineChart>
      <c:catAx>
        <c:axId val="11756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66464"/>
        <c:crosses val="autoZero"/>
        <c:auto val="1"/>
        <c:lblAlgn val="ctr"/>
        <c:lblOffset val="100"/>
        <c:tickLblSkip val="1"/>
        <c:tickMarkSkip val="1"/>
        <c:noMultiLvlLbl val="0"/>
      </c:catAx>
      <c:valAx>
        <c:axId val="11756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6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17764</c:v>
                </c:pt>
                <c:pt idx="5">
                  <c:v>18165</c:v>
                </c:pt>
                <c:pt idx="8">
                  <c:v>18314</c:v>
                </c:pt>
                <c:pt idx="11">
                  <c:v>18445</c:v>
                </c:pt>
                <c:pt idx="14">
                  <c:v>18315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725</c:v>
                </c:pt>
                <c:pt idx="5">
                  <c:v>689</c:v>
                </c:pt>
                <c:pt idx="8">
                  <c:v>716</c:v>
                </c:pt>
                <c:pt idx="11">
                  <c:v>748</c:v>
                </c:pt>
                <c:pt idx="14">
                  <c:v>690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5426</c:v>
                </c:pt>
                <c:pt idx="5">
                  <c:v>6301</c:v>
                </c:pt>
                <c:pt idx="8">
                  <c:v>6460</c:v>
                </c:pt>
                <c:pt idx="11">
                  <c:v>7869</c:v>
                </c:pt>
                <c:pt idx="14">
                  <c:v>8403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701</c:v>
                </c:pt>
                <c:pt idx="3">
                  <c:v>650</c:v>
                </c:pt>
                <c:pt idx="6">
                  <c:v>468</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423</c:v>
                </c:pt>
                <c:pt idx="3">
                  <c:v>371</c:v>
                </c:pt>
                <c:pt idx="6">
                  <c:v>330</c:v>
                </c:pt>
                <c:pt idx="9">
                  <c:v>444</c:v>
                </c:pt>
                <c:pt idx="12">
                  <c:v>655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7527</c:v>
                </c:pt>
                <c:pt idx="3">
                  <c:v>7024</c:v>
                </c:pt>
                <c:pt idx="6">
                  <c:v>6481</c:v>
                </c:pt>
                <c:pt idx="9">
                  <c:v>6118</c:v>
                </c:pt>
                <c:pt idx="12">
                  <c:v>4483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555</c:v>
                </c:pt>
                <c:pt idx="3">
                  <c:v>548</c:v>
                </c:pt>
                <c:pt idx="6">
                  <c:v>501</c:v>
                </c:pt>
                <c:pt idx="9">
                  <c:v>453</c:v>
                </c:pt>
                <c:pt idx="12">
                  <c:v>334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16712</c:v>
                </c:pt>
                <c:pt idx="3">
                  <c:v>16481</c:v>
                </c:pt>
                <c:pt idx="6">
                  <c:v>16415</c:v>
                </c:pt>
                <c:pt idx="9">
                  <c:v>16406</c:v>
                </c:pt>
                <c:pt idx="12">
                  <c:v>16432</c:v>
                </c:pt>
              </c:numCache>
            </c:numRef>
          </c:val>
        </c:ser>
        <c:dLbls>
          <c:showLegendKey val="0"/>
          <c:showVal val="0"/>
          <c:showCatName val="0"/>
          <c:showSerName val="0"/>
          <c:showPercent val="0"/>
          <c:showBubbleSize val="0"/>
        </c:dLbls>
        <c:gapWidth val="100"/>
        <c:overlap val="100"/>
        <c:axId val="117259264"/>
        <c:axId val="11726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2003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7259264"/>
        <c:axId val="117265536"/>
      </c:lineChart>
      <c:catAx>
        <c:axId val="11725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265536"/>
        <c:crosses val="autoZero"/>
        <c:auto val="1"/>
        <c:lblAlgn val="ctr"/>
        <c:lblOffset val="100"/>
        <c:tickLblSkip val="1"/>
        <c:tickMarkSkip val="1"/>
        <c:noMultiLvlLbl val="0"/>
      </c:catAx>
      <c:valAx>
        <c:axId val="11726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5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804032"/>
        <c:axId val="117806208"/>
      </c:scatterChart>
      <c:valAx>
        <c:axId val="117804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806208"/>
        <c:crosses val="autoZero"/>
        <c:crossBetween val="midCat"/>
      </c:valAx>
      <c:valAx>
        <c:axId val="1178062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804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10.4</c:v>
                </c:pt>
                <c:pt idx="1">
                  <c:v>8.9</c:v>
                </c:pt>
                <c:pt idx="2">
                  <c:v>7.9</c:v>
                </c:pt>
                <c:pt idx="3">
                  <c:v>7.1</c:v>
                </c:pt>
                <c:pt idx="4">
                  <c:v>5.2</c:v>
                </c:pt>
              </c:numCache>
            </c:numRef>
          </c:xVal>
          <c:yVal>
            <c:numRef>
              <c:f>公会計指標分析・財政指標組合せ分析表!$K$73:$O$73</c:f>
              <c:numCache>
                <c:formatCode>#,##0.0;"▲ "#,##0.0</c:formatCode>
                <c:ptCount val="5"/>
                <c:pt idx="0">
                  <c:v>20.9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10450944"/>
        <c:axId val="110469504"/>
      </c:scatterChart>
      <c:valAx>
        <c:axId val="110450944"/>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469504"/>
        <c:crosses val="autoZero"/>
        <c:crossBetween val="midCat"/>
      </c:valAx>
      <c:valAx>
        <c:axId val="110469504"/>
        <c:scaling>
          <c:orientation val="minMax"/>
          <c:max val="7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450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熊本県合志市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59,702
59,508
53.19
19,817,273
19,018,196
711,114
11,896,302
16,431,692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年度も前年度同様、類似団体</a:t>
          </a:r>
          <a:r>
            <a:rPr kumimoji="1" lang="ja-JP" altLang="en-US" sz="1300">
              <a:solidFill>
                <a:schemeClr val="dk1"/>
              </a:solidFill>
              <a:effectLst/>
              <a:latin typeface="+mn-lt"/>
              <a:ea typeface="+mn-ea"/>
              <a:cs typeface="+mn-cs"/>
            </a:rPr>
            <a:t>の平均を下回っているが、若干の向上が見られた。</a:t>
          </a:r>
          <a:r>
            <a:rPr kumimoji="1" lang="ja-JP" altLang="ja-JP" sz="1300">
              <a:solidFill>
                <a:schemeClr val="dk1"/>
              </a:solidFill>
              <a:effectLst/>
              <a:latin typeface="+mn-lt"/>
              <a:ea typeface="+mn-ea"/>
              <a:cs typeface="+mn-cs"/>
            </a:rPr>
            <a:t>収入額（地方税）の増</a:t>
          </a:r>
          <a:r>
            <a:rPr kumimoji="1" lang="ja-JP" altLang="en-US" sz="1300">
              <a:solidFill>
                <a:schemeClr val="dk1"/>
              </a:solidFill>
              <a:effectLst/>
              <a:latin typeface="+mn-lt"/>
              <a:ea typeface="+mn-ea"/>
              <a:cs typeface="+mn-cs"/>
            </a:rPr>
            <a:t>よりも</a:t>
          </a:r>
          <a:r>
            <a:rPr kumimoji="1" lang="ja-JP" altLang="ja-JP" sz="1300">
              <a:solidFill>
                <a:schemeClr val="dk1"/>
              </a:solidFill>
              <a:effectLst/>
              <a:latin typeface="+mn-lt"/>
              <a:ea typeface="+mn-ea"/>
              <a:cs typeface="+mn-cs"/>
            </a:rPr>
            <a:t>、需要額に</a:t>
          </a:r>
          <a:r>
            <a:rPr kumimoji="1" lang="ja-JP" altLang="en-US" sz="1300">
              <a:solidFill>
                <a:schemeClr val="dk1"/>
              </a:solidFill>
              <a:effectLst/>
              <a:latin typeface="+mn-lt"/>
              <a:ea typeface="+mn-ea"/>
              <a:cs typeface="+mn-cs"/>
            </a:rPr>
            <a:t>おける</a:t>
          </a:r>
          <a:r>
            <a:rPr kumimoji="1" lang="ja-JP" altLang="ja-JP" sz="1300">
              <a:solidFill>
                <a:schemeClr val="dk1"/>
              </a:solidFill>
              <a:effectLst/>
              <a:latin typeface="+mn-lt"/>
              <a:ea typeface="+mn-ea"/>
              <a:cs typeface="+mn-cs"/>
            </a:rPr>
            <a:t>保健衛生費、社会福祉費の</a:t>
          </a:r>
          <a:r>
            <a:rPr kumimoji="1" lang="ja-JP" altLang="en-US" sz="1300">
              <a:solidFill>
                <a:schemeClr val="dk1"/>
              </a:solidFill>
              <a:effectLst/>
              <a:latin typeface="+mn-lt"/>
              <a:ea typeface="+mn-ea"/>
              <a:cs typeface="+mn-cs"/>
            </a:rPr>
            <a:t>伸びのほうが上回り</a:t>
          </a:r>
          <a:r>
            <a:rPr kumimoji="1" lang="ja-JP" altLang="ja-JP" sz="1300">
              <a:solidFill>
                <a:schemeClr val="dk1"/>
              </a:solidFill>
              <a:effectLst/>
              <a:latin typeface="+mn-lt"/>
              <a:ea typeface="+mn-ea"/>
              <a:cs typeface="+mn-cs"/>
            </a:rPr>
            <a:t>、財政力指数は</a:t>
          </a:r>
          <a:r>
            <a:rPr kumimoji="1" lang="ja-JP" altLang="en-US" sz="1300">
              <a:solidFill>
                <a:schemeClr val="dk1"/>
              </a:solidFill>
              <a:effectLst/>
              <a:latin typeface="+mn-lt"/>
              <a:ea typeface="+mn-ea"/>
              <a:cs typeface="+mn-cs"/>
            </a:rPr>
            <a:t>若干の向上に留まった。</a:t>
          </a:r>
          <a:endParaRPr lang="ja-JP" altLang="ja-JP" sz="1300">
            <a:effectLst/>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100330</xdr:rowOff>
    </xdr:from>
    <xdr:to>
      <xdr:col>7</xdr:col>
      <xdr:colOff>152400</xdr:colOff>
      <xdr:row>42</xdr:row>
      <xdr:rowOff>1270</xdr:rowOff>
    </xdr:to>
    <xdr:cxnSp macro="">
      <xdr:nvCxnSpPr>
        <xdr:cNvPr id="66" name="直線コネクタ 65"/>
        <xdr:cNvCxnSpPr/>
      </xdr:nvCxnSpPr>
      <xdr:spPr>
        <a:xfrm flipV="1">
          <a:off x="4114800" y="71297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1270</xdr:rowOff>
    </xdr:from>
    <xdr:to>
      <xdr:col>6</xdr:col>
      <xdr:colOff>0</xdr:colOff>
      <xdr:row>42</xdr:row>
      <xdr:rowOff>25400</xdr:rowOff>
    </xdr:to>
    <xdr:cxnSp macro="">
      <xdr:nvCxnSpPr>
        <xdr:cNvPr id="69" name="直線コネクタ 68"/>
        <xdr:cNvCxnSpPr/>
      </xdr:nvCxnSpPr>
      <xdr:spPr>
        <a:xfrm flipV="1">
          <a:off x="3225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97790</xdr:rowOff>
    </xdr:to>
    <xdr:cxnSp macro="">
      <xdr:nvCxnSpPr>
        <xdr:cNvPr id="72" name="直線コネクタ 71"/>
        <xdr:cNvCxnSpPr/>
      </xdr:nvCxnSpPr>
      <xdr:spPr>
        <a:xfrm flipV="1">
          <a:off x="2336800" y="7226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148590</xdr:rowOff>
    </xdr:from>
    <xdr:to>
      <xdr:col>3</xdr:col>
      <xdr:colOff>279400</xdr:colOff>
      <xdr:row>42</xdr:row>
      <xdr:rowOff>97790</xdr:rowOff>
    </xdr:to>
    <xdr:cxnSp macro="">
      <xdr:nvCxnSpPr>
        <xdr:cNvPr id="75" name="直線コネクタ 74"/>
        <xdr:cNvCxnSpPr/>
      </xdr:nvCxnSpPr>
      <xdr:spPr>
        <a:xfrm>
          <a:off x="1447800" y="71780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85" name="円/楕円 84"/>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21607</xdr:rowOff>
    </xdr:from>
    <xdr:ext cx="762000" cy="259045"/>
    <xdr:sp macro="" textlink="">
      <xdr:nvSpPr>
        <xdr:cNvPr id="86"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121920</xdr:rowOff>
    </xdr:from>
    <xdr:to>
      <xdr:col>6</xdr:col>
      <xdr:colOff>50800</xdr:colOff>
      <xdr:row>42</xdr:row>
      <xdr:rowOff>52070</xdr:rowOff>
    </xdr:to>
    <xdr:sp macro="" textlink="">
      <xdr:nvSpPr>
        <xdr:cNvPr id="87" name="円/楕円 86"/>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36847</xdr:rowOff>
    </xdr:from>
    <xdr:ext cx="736600" cy="259045"/>
    <xdr:sp macro="" textlink="">
      <xdr:nvSpPr>
        <xdr:cNvPr id="88" name="テキスト ボックス 87"/>
        <xdr:cNvSpPr txBox="1"/>
      </xdr:nvSpPr>
      <xdr:spPr>
        <a:xfrm>
          <a:off x="3733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89" name="円/楕円 88"/>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0" name="テキスト ボックス 89"/>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46990</xdr:rowOff>
    </xdr:from>
    <xdr:to>
      <xdr:col>3</xdr:col>
      <xdr:colOff>330200</xdr:colOff>
      <xdr:row>42</xdr:row>
      <xdr:rowOff>148590</xdr:rowOff>
    </xdr:to>
    <xdr:sp macro="" textlink="">
      <xdr:nvSpPr>
        <xdr:cNvPr id="91" name="円/楕円 90"/>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133367</xdr:rowOff>
    </xdr:from>
    <xdr:ext cx="762000" cy="259045"/>
    <xdr:sp macro="" textlink="">
      <xdr:nvSpPr>
        <xdr:cNvPr id="92" name="テキスト ボックス 91"/>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97790</xdr:rowOff>
    </xdr:from>
    <xdr:to>
      <xdr:col>2</xdr:col>
      <xdr:colOff>127000</xdr:colOff>
      <xdr:row>42</xdr:row>
      <xdr:rowOff>27940</xdr:rowOff>
    </xdr:to>
    <xdr:sp macro="" textlink="">
      <xdr:nvSpPr>
        <xdr:cNvPr id="93" name="円/楕円 92"/>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12717</xdr:rowOff>
    </xdr:from>
    <xdr:ext cx="762000" cy="259045"/>
    <xdr:sp macro="" textlink="">
      <xdr:nvSpPr>
        <xdr:cNvPr id="94" name="テキスト ボックス 93"/>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前年度より８ポイント高くなっており、財政構造の弾力性が失われつつある。類似団体比較では、若干だが低い状況を保っている。</a:t>
          </a:r>
          <a:endParaRPr kumimoji="1" lang="en-US" altLang="ja-JP" sz="1300">
            <a:latin typeface="ＭＳ Ｐゴシック"/>
          </a:endParaRPr>
        </a:p>
        <a:p>
          <a:r>
            <a:rPr kumimoji="1" lang="ja-JP" altLang="en-US" sz="1300">
              <a:latin typeface="ＭＳ Ｐゴシック"/>
            </a:rPr>
            <a:t>収入額で地方税（法人市民税）が昨年度より景気低迷により減となったため低くなった。</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45176</xdr:rowOff>
    </xdr:from>
    <xdr:to>
      <xdr:col>7</xdr:col>
      <xdr:colOff>152400</xdr:colOff>
      <xdr:row>62</xdr:row>
      <xdr:rowOff>68580</xdr:rowOff>
    </xdr:to>
    <xdr:cxnSp macro="">
      <xdr:nvCxnSpPr>
        <xdr:cNvPr id="131" name="直線コネクタ 130"/>
        <xdr:cNvCxnSpPr/>
      </xdr:nvCxnSpPr>
      <xdr:spPr>
        <a:xfrm>
          <a:off x="4114800" y="10160726"/>
          <a:ext cx="838200" cy="5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45176</xdr:rowOff>
    </xdr:from>
    <xdr:to>
      <xdr:col>6</xdr:col>
      <xdr:colOff>0</xdr:colOff>
      <xdr:row>62</xdr:row>
      <xdr:rowOff>151312</xdr:rowOff>
    </xdr:to>
    <xdr:cxnSp macro="">
      <xdr:nvCxnSpPr>
        <xdr:cNvPr id="134" name="直線コネクタ 133"/>
        <xdr:cNvCxnSpPr/>
      </xdr:nvCxnSpPr>
      <xdr:spPr>
        <a:xfrm flipV="1">
          <a:off x="3225800" y="10160726"/>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17599</xdr:rowOff>
    </xdr:from>
    <xdr:to>
      <xdr:col>4</xdr:col>
      <xdr:colOff>482600</xdr:colOff>
      <xdr:row>62</xdr:row>
      <xdr:rowOff>151312</xdr:rowOff>
    </xdr:to>
    <xdr:cxnSp macro="">
      <xdr:nvCxnSpPr>
        <xdr:cNvPr id="137" name="直線コネクタ 136"/>
        <xdr:cNvCxnSpPr/>
      </xdr:nvCxnSpPr>
      <xdr:spPr>
        <a:xfrm>
          <a:off x="2336800" y="10133149"/>
          <a:ext cx="889000" cy="64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140788</xdr:rowOff>
    </xdr:from>
    <xdr:to>
      <xdr:col>3</xdr:col>
      <xdr:colOff>279400</xdr:colOff>
      <xdr:row>59</xdr:row>
      <xdr:rowOff>17599</xdr:rowOff>
    </xdr:to>
    <xdr:cxnSp macro="">
      <xdr:nvCxnSpPr>
        <xdr:cNvPr id="140" name="直線コネクタ 139"/>
        <xdr:cNvCxnSpPr/>
      </xdr:nvCxnSpPr>
      <xdr:spPr>
        <a:xfrm>
          <a:off x="1447800" y="1008488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4" name="テキスト ボックス 143"/>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0" name="円/楕円 149"/>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51"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165826</xdr:rowOff>
    </xdr:from>
    <xdr:to>
      <xdr:col>6</xdr:col>
      <xdr:colOff>50800</xdr:colOff>
      <xdr:row>59</xdr:row>
      <xdr:rowOff>95976</xdr:rowOff>
    </xdr:to>
    <xdr:sp macro="" textlink="">
      <xdr:nvSpPr>
        <xdr:cNvPr id="152" name="円/楕円 151"/>
        <xdr:cNvSpPr/>
      </xdr:nvSpPr>
      <xdr:spPr>
        <a:xfrm>
          <a:off x="4064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106153</xdr:rowOff>
    </xdr:from>
    <xdr:ext cx="736600" cy="259045"/>
    <xdr:sp macro="" textlink="">
      <xdr:nvSpPr>
        <xdr:cNvPr id="153" name="テキスト ボックス 152"/>
        <xdr:cNvSpPr txBox="1"/>
      </xdr:nvSpPr>
      <xdr:spPr>
        <a:xfrm>
          <a:off x="3733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100512</xdr:rowOff>
    </xdr:from>
    <xdr:to>
      <xdr:col>4</xdr:col>
      <xdr:colOff>533400</xdr:colOff>
      <xdr:row>63</xdr:row>
      <xdr:rowOff>30662</xdr:rowOff>
    </xdr:to>
    <xdr:sp macro="" textlink="">
      <xdr:nvSpPr>
        <xdr:cNvPr id="154" name="円/楕円 153"/>
        <xdr:cNvSpPr/>
      </xdr:nvSpPr>
      <xdr:spPr>
        <a:xfrm>
          <a:off x="3175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15439</xdr:rowOff>
    </xdr:from>
    <xdr:ext cx="762000" cy="259045"/>
    <xdr:sp macro="" textlink="">
      <xdr:nvSpPr>
        <xdr:cNvPr id="155" name="テキスト ボックス 154"/>
        <xdr:cNvSpPr txBox="1"/>
      </xdr:nvSpPr>
      <xdr:spPr>
        <a:xfrm>
          <a:off x="2844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138249</xdr:rowOff>
    </xdr:from>
    <xdr:to>
      <xdr:col>3</xdr:col>
      <xdr:colOff>330200</xdr:colOff>
      <xdr:row>59</xdr:row>
      <xdr:rowOff>68399</xdr:rowOff>
    </xdr:to>
    <xdr:sp macro="" textlink="">
      <xdr:nvSpPr>
        <xdr:cNvPr id="156" name="円/楕円 155"/>
        <xdr:cNvSpPr/>
      </xdr:nvSpPr>
      <xdr:spPr>
        <a:xfrm>
          <a:off x="2286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78576</xdr:rowOff>
    </xdr:from>
    <xdr:ext cx="762000" cy="259045"/>
    <xdr:sp macro="" textlink="">
      <xdr:nvSpPr>
        <xdr:cNvPr id="157" name="テキスト ボックス 156"/>
        <xdr:cNvSpPr txBox="1"/>
      </xdr:nvSpPr>
      <xdr:spPr>
        <a:xfrm>
          <a:off x="1955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89988</xdr:rowOff>
    </xdr:from>
    <xdr:to>
      <xdr:col>2</xdr:col>
      <xdr:colOff>127000</xdr:colOff>
      <xdr:row>59</xdr:row>
      <xdr:rowOff>20138</xdr:rowOff>
    </xdr:to>
    <xdr:sp macro="" textlink="">
      <xdr:nvSpPr>
        <xdr:cNvPr id="158" name="円/楕円 157"/>
        <xdr:cNvSpPr/>
      </xdr:nvSpPr>
      <xdr:spPr>
        <a:xfrm>
          <a:off x="1397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30315</xdr:rowOff>
    </xdr:from>
    <xdr:ext cx="762000" cy="259045"/>
    <xdr:sp macro="" textlink="">
      <xdr:nvSpPr>
        <xdr:cNvPr id="159" name="テキスト ボックス 158"/>
        <xdr:cNvSpPr txBox="1"/>
      </xdr:nvSpPr>
      <xdr:spPr>
        <a:xfrm>
          <a:off x="1066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類似団体との比較では、平均を下回っている。特に人件費は、人口千人当たりの職員数が類似団体比較で少ないことが要因のひとつである。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168968</xdr:rowOff>
    </xdr:from>
    <xdr:to>
      <xdr:col>7</xdr:col>
      <xdr:colOff>152400</xdr:colOff>
      <xdr:row>82</xdr:row>
      <xdr:rowOff>49357</xdr:rowOff>
    </xdr:to>
    <xdr:cxnSp macro="">
      <xdr:nvCxnSpPr>
        <xdr:cNvPr id="194" name="直線コネクタ 193"/>
        <xdr:cNvCxnSpPr/>
      </xdr:nvCxnSpPr>
      <xdr:spPr>
        <a:xfrm>
          <a:off x="4114800" y="14056418"/>
          <a:ext cx="838200" cy="5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122665</xdr:rowOff>
    </xdr:from>
    <xdr:to>
      <xdr:col>6</xdr:col>
      <xdr:colOff>0</xdr:colOff>
      <xdr:row>81</xdr:row>
      <xdr:rowOff>168968</xdr:rowOff>
    </xdr:to>
    <xdr:cxnSp macro="">
      <xdr:nvCxnSpPr>
        <xdr:cNvPr id="197" name="直線コネクタ 196"/>
        <xdr:cNvCxnSpPr/>
      </xdr:nvCxnSpPr>
      <xdr:spPr>
        <a:xfrm>
          <a:off x="3225800" y="14010115"/>
          <a:ext cx="889000" cy="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122665</xdr:rowOff>
    </xdr:from>
    <xdr:to>
      <xdr:col>4</xdr:col>
      <xdr:colOff>482600</xdr:colOff>
      <xdr:row>81</xdr:row>
      <xdr:rowOff>142198</xdr:rowOff>
    </xdr:to>
    <xdr:cxnSp macro="">
      <xdr:nvCxnSpPr>
        <xdr:cNvPr id="200" name="直線コネクタ 199"/>
        <xdr:cNvCxnSpPr/>
      </xdr:nvCxnSpPr>
      <xdr:spPr>
        <a:xfrm flipV="1">
          <a:off x="2336800" y="14010115"/>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142198</xdr:rowOff>
    </xdr:from>
    <xdr:to>
      <xdr:col>3</xdr:col>
      <xdr:colOff>279400</xdr:colOff>
      <xdr:row>81</xdr:row>
      <xdr:rowOff>161113</xdr:rowOff>
    </xdr:to>
    <xdr:cxnSp macro="">
      <xdr:nvCxnSpPr>
        <xdr:cNvPr id="203" name="直線コネクタ 202"/>
        <xdr:cNvCxnSpPr/>
      </xdr:nvCxnSpPr>
      <xdr:spPr>
        <a:xfrm flipV="1">
          <a:off x="1447800" y="14029648"/>
          <a:ext cx="8890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170007</xdr:rowOff>
    </xdr:from>
    <xdr:to>
      <xdr:col>7</xdr:col>
      <xdr:colOff>203200</xdr:colOff>
      <xdr:row>82</xdr:row>
      <xdr:rowOff>100157</xdr:rowOff>
    </xdr:to>
    <xdr:sp macro="" textlink="">
      <xdr:nvSpPr>
        <xdr:cNvPr id="213" name="円/楕円 212"/>
        <xdr:cNvSpPr/>
      </xdr:nvSpPr>
      <xdr:spPr>
        <a:xfrm>
          <a:off x="4902200" y="140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91284</xdr:rowOff>
    </xdr:from>
    <xdr:ext cx="762000" cy="259045"/>
    <xdr:sp macro="" textlink="">
      <xdr:nvSpPr>
        <xdr:cNvPr id="214" name="人件費・物件費等の状況該当値テキスト"/>
        <xdr:cNvSpPr txBox="1"/>
      </xdr:nvSpPr>
      <xdr:spPr>
        <a:xfrm>
          <a:off x="5041900" y="1397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118168</xdr:rowOff>
    </xdr:from>
    <xdr:to>
      <xdr:col>6</xdr:col>
      <xdr:colOff>50800</xdr:colOff>
      <xdr:row>82</xdr:row>
      <xdr:rowOff>48318</xdr:rowOff>
    </xdr:to>
    <xdr:sp macro="" textlink="">
      <xdr:nvSpPr>
        <xdr:cNvPr id="215" name="円/楕円 214"/>
        <xdr:cNvSpPr/>
      </xdr:nvSpPr>
      <xdr:spPr>
        <a:xfrm>
          <a:off x="4064000" y="140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58495</xdr:rowOff>
    </xdr:from>
    <xdr:ext cx="736600" cy="259045"/>
    <xdr:sp macro="" textlink="">
      <xdr:nvSpPr>
        <xdr:cNvPr id="216" name="テキスト ボックス 215"/>
        <xdr:cNvSpPr txBox="1"/>
      </xdr:nvSpPr>
      <xdr:spPr>
        <a:xfrm>
          <a:off x="3733800" y="13774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71865</xdr:rowOff>
    </xdr:from>
    <xdr:to>
      <xdr:col>4</xdr:col>
      <xdr:colOff>533400</xdr:colOff>
      <xdr:row>82</xdr:row>
      <xdr:rowOff>2015</xdr:rowOff>
    </xdr:to>
    <xdr:sp macro="" textlink="">
      <xdr:nvSpPr>
        <xdr:cNvPr id="217" name="円/楕円 216"/>
        <xdr:cNvSpPr/>
      </xdr:nvSpPr>
      <xdr:spPr>
        <a:xfrm>
          <a:off x="3175000" y="139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12192</xdr:rowOff>
    </xdr:from>
    <xdr:ext cx="762000" cy="259045"/>
    <xdr:sp macro="" textlink="">
      <xdr:nvSpPr>
        <xdr:cNvPr id="218" name="テキスト ボックス 217"/>
        <xdr:cNvSpPr txBox="1"/>
      </xdr:nvSpPr>
      <xdr:spPr>
        <a:xfrm>
          <a:off x="2844800" y="1372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91398</xdr:rowOff>
    </xdr:from>
    <xdr:to>
      <xdr:col>3</xdr:col>
      <xdr:colOff>330200</xdr:colOff>
      <xdr:row>82</xdr:row>
      <xdr:rowOff>21548</xdr:rowOff>
    </xdr:to>
    <xdr:sp macro="" textlink="">
      <xdr:nvSpPr>
        <xdr:cNvPr id="219" name="円/楕円 218"/>
        <xdr:cNvSpPr/>
      </xdr:nvSpPr>
      <xdr:spPr>
        <a:xfrm>
          <a:off x="2286000" y="13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31725</xdr:rowOff>
    </xdr:from>
    <xdr:ext cx="762000" cy="259045"/>
    <xdr:sp macro="" textlink="">
      <xdr:nvSpPr>
        <xdr:cNvPr id="220" name="テキスト ボックス 219"/>
        <xdr:cNvSpPr txBox="1"/>
      </xdr:nvSpPr>
      <xdr:spPr>
        <a:xfrm>
          <a:off x="1955800" y="1374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110313</xdr:rowOff>
    </xdr:from>
    <xdr:to>
      <xdr:col>2</xdr:col>
      <xdr:colOff>127000</xdr:colOff>
      <xdr:row>82</xdr:row>
      <xdr:rowOff>40463</xdr:rowOff>
    </xdr:to>
    <xdr:sp macro="" textlink="">
      <xdr:nvSpPr>
        <xdr:cNvPr id="221" name="円/楕円 220"/>
        <xdr:cNvSpPr/>
      </xdr:nvSpPr>
      <xdr:spPr>
        <a:xfrm>
          <a:off x="1397000" y="139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50640</xdr:rowOff>
    </xdr:from>
    <xdr:ext cx="762000" cy="259045"/>
    <xdr:sp macro="" textlink="">
      <xdr:nvSpPr>
        <xdr:cNvPr id="222" name="テキスト ボックス 221"/>
        <xdr:cNvSpPr txBox="1"/>
      </xdr:nvSpPr>
      <xdr:spPr>
        <a:xfrm>
          <a:off x="1066800" y="1376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0.7</a:t>
          </a:r>
          <a:r>
            <a:rPr kumimoji="1" lang="ja-JP" altLang="en-US" sz="1300">
              <a:latin typeface="ＭＳ Ｐゴシック"/>
            </a:rPr>
            <a:t>ポイント上がり、実際の給与水準が前年度と比較し向上した。</a:t>
          </a:r>
          <a:endParaRPr kumimoji="1" lang="en-US" altLang="ja-JP" sz="1300">
            <a:latin typeface="ＭＳ Ｐゴシック"/>
          </a:endParaRPr>
        </a:p>
        <a:p>
          <a:r>
            <a:rPr kumimoji="1" lang="ja-JP" altLang="en-US" sz="1300">
              <a:latin typeface="ＭＳ Ｐゴシック"/>
            </a:rPr>
            <a:t>全国の市平均より低く、類似団体の平均よりも若干だが低い。</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144841</xdr:rowOff>
    </xdr:to>
    <xdr:cxnSp macro="">
      <xdr:nvCxnSpPr>
        <xdr:cNvPr id="258" name="直線コネクタ 257"/>
        <xdr:cNvCxnSpPr/>
      </xdr:nvCxnSpPr>
      <xdr:spPr>
        <a:xfrm>
          <a:off x="16179800" y="142947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83</xdr:row>
      <xdr:rowOff>64407</xdr:rowOff>
    </xdr:to>
    <xdr:cxnSp macro="">
      <xdr:nvCxnSpPr>
        <xdr:cNvPr id="261" name="直線コネクタ 260"/>
        <xdr:cNvCxnSpPr/>
      </xdr:nvCxnSpPr>
      <xdr:spPr>
        <a:xfrm>
          <a:off x="15290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132443</xdr:rowOff>
    </xdr:from>
    <xdr:to>
      <xdr:col>22</xdr:col>
      <xdr:colOff>203200</xdr:colOff>
      <xdr:row>88</xdr:row>
      <xdr:rowOff>45962</xdr:rowOff>
    </xdr:to>
    <xdr:cxnSp macro="">
      <xdr:nvCxnSpPr>
        <xdr:cNvPr id="264" name="直線コネクタ 263"/>
        <xdr:cNvCxnSpPr/>
      </xdr:nvCxnSpPr>
      <xdr:spPr>
        <a:xfrm flipV="1">
          <a:off x="14401800" y="14191343"/>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45962</xdr:rowOff>
    </xdr:from>
    <xdr:to>
      <xdr:col>21</xdr:col>
      <xdr:colOff>0</xdr:colOff>
      <xdr:row>88</xdr:row>
      <xdr:rowOff>45962</xdr:rowOff>
    </xdr:to>
    <xdr:cxnSp macro="">
      <xdr:nvCxnSpPr>
        <xdr:cNvPr id="267" name="直線コネクタ 266"/>
        <xdr:cNvCxnSpPr/>
      </xdr:nvCxnSpPr>
      <xdr:spPr>
        <a:xfrm>
          <a:off x="13512800" y="1513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7" name="円/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110568</xdr:rowOff>
    </xdr:from>
    <xdr:ext cx="762000" cy="259045"/>
    <xdr:sp macro="" textlink="">
      <xdr:nvSpPr>
        <xdr:cNvPr id="278"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9" name="円/楕円 278"/>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80" name="テキスト ボックス 279"/>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81643</xdr:rowOff>
    </xdr:from>
    <xdr:to>
      <xdr:col>22</xdr:col>
      <xdr:colOff>254000</xdr:colOff>
      <xdr:row>83</xdr:row>
      <xdr:rowOff>11793</xdr:rowOff>
    </xdr:to>
    <xdr:sp macro="" textlink="">
      <xdr:nvSpPr>
        <xdr:cNvPr id="281" name="円/楕円 280"/>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82" name="テキスト ボックス 281"/>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166612</xdr:rowOff>
    </xdr:from>
    <xdr:to>
      <xdr:col>21</xdr:col>
      <xdr:colOff>50800</xdr:colOff>
      <xdr:row>88</xdr:row>
      <xdr:rowOff>96762</xdr:rowOff>
    </xdr:to>
    <xdr:sp macro="" textlink="">
      <xdr:nvSpPr>
        <xdr:cNvPr id="283" name="円/楕円 282"/>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106939</xdr:rowOff>
    </xdr:from>
    <xdr:ext cx="762000" cy="259045"/>
    <xdr:sp macro="" textlink="">
      <xdr:nvSpPr>
        <xdr:cNvPr id="284" name="テキスト ボックス 283"/>
        <xdr:cNvSpPr txBox="1"/>
      </xdr:nvSpPr>
      <xdr:spPr>
        <a:xfrm>
          <a:off x="14020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5" name="円/楕円 284"/>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6" name="テキスト ボックス 285"/>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定員適正化計画に基づく取組みを進めた結果、連携して職員数が減少している。類似団体内順位も１１位と、定員管理の成果がうかがえる。また、類似団体平均と比較（合志市：４．</a:t>
          </a:r>
          <a:r>
            <a:rPr kumimoji="1" lang="ja-JP" altLang="en-US" sz="1300">
              <a:solidFill>
                <a:schemeClr val="dk1"/>
              </a:solidFill>
              <a:effectLst/>
              <a:latin typeface="+mn-lt"/>
              <a:ea typeface="+mn-ea"/>
              <a:cs typeface="+mn-cs"/>
            </a:rPr>
            <a:t>８１</a:t>
          </a:r>
          <a:r>
            <a:rPr kumimoji="1" lang="ja-JP" altLang="ja-JP" sz="1300">
              <a:solidFill>
                <a:schemeClr val="dk1"/>
              </a:solidFill>
              <a:effectLst/>
              <a:latin typeface="+mn-lt"/>
              <a:ea typeface="+mn-ea"/>
              <a:cs typeface="+mn-cs"/>
            </a:rPr>
            <a:t>人類似団体平均：</a:t>
          </a:r>
          <a:r>
            <a:rPr kumimoji="1" lang="ja-JP" altLang="en-US" sz="1300">
              <a:solidFill>
                <a:schemeClr val="dk1"/>
              </a:solidFill>
              <a:effectLst/>
              <a:latin typeface="+mn-lt"/>
              <a:ea typeface="+mn-ea"/>
              <a:cs typeface="+mn-cs"/>
            </a:rPr>
            <a:t>６．１２</a:t>
          </a:r>
          <a:r>
            <a:rPr kumimoji="1" lang="ja-JP" altLang="ja-JP" sz="1300">
              <a:solidFill>
                <a:schemeClr val="dk1"/>
              </a:solidFill>
              <a:effectLst/>
              <a:latin typeface="+mn-lt"/>
              <a:ea typeface="+mn-ea"/>
              <a:cs typeface="+mn-cs"/>
            </a:rPr>
            <a:t>人）しても</a:t>
          </a:r>
          <a:r>
            <a:rPr kumimoji="1" lang="ja-JP" altLang="en-US" sz="1300">
              <a:solidFill>
                <a:schemeClr val="dk1"/>
              </a:solidFill>
              <a:effectLst/>
              <a:latin typeface="+mn-lt"/>
              <a:ea typeface="+mn-ea"/>
              <a:cs typeface="+mn-cs"/>
            </a:rPr>
            <a:t>１．３</a:t>
          </a:r>
          <a:r>
            <a:rPr kumimoji="1" lang="ja-JP" altLang="ja-JP" sz="1300">
              <a:solidFill>
                <a:schemeClr val="dk1"/>
              </a:solidFill>
              <a:effectLst/>
              <a:latin typeface="+mn-lt"/>
              <a:ea typeface="+mn-ea"/>
              <a:cs typeface="+mn-cs"/>
            </a:rPr>
            <a:t>人少な</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27940</xdr:rowOff>
    </xdr:from>
    <xdr:to>
      <xdr:col>24</xdr:col>
      <xdr:colOff>558800</xdr:colOff>
      <xdr:row>59</xdr:row>
      <xdr:rowOff>37994</xdr:rowOff>
    </xdr:to>
    <xdr:cxnSp macro="">
      <xdr:nvCxnSpPr>
        <xdr:cNvPr id="321" name="直線コネクタ 320"/>
        <xdr:cNvCxnSpPr/>
      </xdr:nvCxnSpPr>
      <xdr:spPr>
        <a:xfrm>
          <a:off x="16179800" y="1014349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21907</xdr:rowOff>
    </xdr:from>
    <xdr:to>
      <xdr:col>23</xdr:col>
      <xdr:colOff>406400</xdr:colOff>
      <xdr:row>59</xdr:row>
      <xdr:rowOff>27940</xdr:rowOff>
    </xdr:to>
    <xdr:cxnSp macro="">
      <xdr:nvCxnSpPr>
        <xdr:cNvPr id="324" name="直線コネクタ 323"/>
        <xdr:cNvCxnSpPr/>
      </xdr:nvCxnSpPr>
      <xdr:spPr>
        <a:xfrm>
          <a:off x="15290800" y="101374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21907</xdr:rowOff>
    </xdr:from>
    <xdr:to>
      <xdr:col>22</xdr:col>
      <xdr:colOff>203200</xdr:colOff>
      <xdr:row>59</xdr:row>
      <xdr:rowOff>31962</xdr:rowOff>
    </xdr:to>
    <xdr:cxnSp macro="">
      <xdr:nvCxnSpPr>
        <xdr:cNvPr id="327" name="直線コネクタ 326"/>
        <xdr:cNvCxnSpPr/>
      </xdr:nvCxnSpPr>
      <xdr:spPr>
        <a:xfrm flipV="1">
          <a:off x="14401800" y="1013745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31962</xdr:rowOff>
    </xdr:from>
    <xdr:to>
      <xdr:col>21</xdr:col>
      <xdr:colOff>0</xdr:colOff>
      <xdr:row>59</xdr:row>
      <xdr:rowOff>54081</xdr:rowOff>
    </xdr:to>
    <xdr:cxnSp macro="">
      <xdr:nvCxnSpPr>
        <xdr:cNvPr id="330" name="直線コネクタ 329"/>
        <xdr:cNvCxnSpPr/>
      </xdr:nvCxnSpPr>
      <xdr:spPr>
        <a:xfrm flipV="1">
          <a:off x="13512800" y="1014751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158644</xdr:rowOff>
    </xdr:from>
    <xdr:to>
      <xdr:col>24</xdr:col>
      <xdr:colOff>609600</xdr:colOff>
      <xdr:row>59</xdr:row>
      <xdr:rowOff>88794</xdr:rowOff>
    </xdr:to>
    <xdr:sp macro="" textlink="">
      <xdr:nvSpPr>
        <xdr:cNvPr id="340" name="円/楕円 339"/>
        <xdr:cNvSpPr/>
      </xdr:nvSpPr>
      <xdr:spPr>
        <a:xfrm>
          <a:off x="169672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3721</xdr:rowOff>
    </xdr:from>
    <xdr:ext cx="762000" cy="259045"/>
    <xdr:sp macro="" textlink="">
      <xdr:nvSpPr>
        <xdr:cNvPr id="341" name="定員管理の状況該当値テキスト"/>
        <xdr:cNvSpPr txBox="1"/>
      </xdr:nvSpPr>
      <xdr:spPr>
        <a:xfrm>
          <a:off x="17106900" y="994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148590</xdr:rowOff>
    </xdr:from>
    <xdr:to>
      <xdr:col>23</xdr:col>
      <xdr:colOff>457200</xdr:colOff>
      <xdr:row>59</xdr:row>
      <xdr:rowOff>78740</xdr:rowOff>
    </xdr:to>
    <xdr:sp macro="" textlink="">
      <xdr:nvSpPr>
        <xdr:cNvPr id="342" name="円/楕円 341"/>
        <xdr:cNvSpPr/>
      </xdr:nvSpPr>
      <xdr:spPr>
        <a:xfrm>
          <a:off x="16129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88917</xdr:rowOff>
    </xdr:from>
    <xdr:ext cx="736600" cy="259045"/>
    <xdr:sp macro="" textlink="">
      <xdr:nvSpPr>
        <xdr:cNvPr id="343" name="テキスト ボックス 342"/>
        <xdr:cNvSpPr txBox="1"/>
      </xdr:nvSpPr>
      <xdr:spPr>
        <a:xfrm>
          <a:off x="15798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142557</xdr:rowOff>
    </xdr:from>
    <xdr:to>
      <xdr:col>22</xdr:col>
      <xdr:colOff>254000</xdr:colOff>
      <xdr:row>59</xdr:row>
      <xdr:rowOff>72707</xdr:rowOff>
    </xdr:to>
    <xdr:sp macro="" textlink="">
      <xdr:nvSpPr>
        <xdr:cNvPr id="344" name="円/楕円 343"/>
        <xdr:cNvSpPr/>
      </xdr:nvSpPr>
      <xdr:spPr>
        <a:xfrm>
          <a:off x="15240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82884</xdr:rowOff>
    </xdr:from>
    <xdr:ext cx="762000" cy="259045"/>
    <xdr:sp macro="" textlink="">
      <xdr:nvSpPr>
        <xdr:cNvPr id="345" name="テキスト ボックス 344"/>
        <xdr:cNvSpPr txBox="1"/>
      </xdr:nvSpPr>
      <xdr:spPr>
        <a:xfrm>
          <a:off x="14909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152612</xdr:rowOff>
    </xdr:from>
    <xdr:to>
      <xdr:col>21</xdr:col>
      <xdr:colOff>50800</xdr:colOff>
      <xdr:row>59</xdr:row>
      <xdr:rowOff>82762</xdr:rowOff>
    </xdr:to>
    <xdr:sp macro="" textlink="">
      <xdr:nvSpPr>
        <xdr:cNvPr id="346" name="円/楕円 345"/>
        <xdr:cNvSpPr/>
      </xdr:nvSpPr>
      <xdr:spPr>
        <a:xfrm>
          <a:off x="14351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92939</xdr:rowOff>
    </xdr:from>
    <xdr:ext cx="762000" cy="259045"/>
    <xdr:sp macro="" textlink="">
      <xdr:nvSpPr>
        <xdr:cNvPr id="347" name="テキスト ボックス 346"/>
        <xdr:cNvSpPr txBox="1"/>
      </xdr:nvSpPr>
      <xdr:spPr>
        <a:xfrm>
          <a:off x="14020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3281</xdr:rowOff>
    </xdr:from>
    <xdr:to>
      <xdr:col>19</xdr:col>
      <xdr:colOff>533400</xdr:colOff>
      <xdr:row>59</xdr:row>
      <xdr:rowOff>104881</xdr:rowOff>
    </xdr:to>
    <xdr:sp macro="" textlink="">
      <xdr:nvSpPr>
        <xdr:cNvPr id="348" name="円/楕円 347"/>
        <xdr:cNvSpPr/>
      </xdr:nvSpPr>
      <xdr:spPr>
        <a:xfrm>
          <a:off x="13462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115058</xdr:rowOff>
    </xdr:from>
    <xdr:ext cx="762000" cy="259045"/>
    <xdr:sp macro="" textlink="">
      <xdr:nvSpPr>
        <xdr:cNvPr id="349" name="テキスト ボックス 348"/>
        <xdr:cNvSpPr txBox="1"/>
      </xdr:nvSpPr>
      <xdr:spPr>
        <a:xfrm>
          <a:off x="13131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前年度より</a:t>
          </a:r>
          <a:r>
            <a:rPr kumimoji="1" lang="ja-JP" altLang="en-US" sz="1300">
              <a:solidFill>
                <a:schemeClr val="dk1"/>
              </a:solidFill>
              <a:effectLst/>
              <a:latin typeface="+mn-lt"/>
              <a:ea typeface="+mn-ea"/>
              <a:cs typeface="+mn-cs"/>
            </a:rPr>
            <a:t>１．９</a:t>
          </a:r>
          <a:r>
            <a:rPr kumimoji="1" lang="ja-JP" altLang="ja-JP" sz="1300">
              <a:solidFill>
                <a:schemeClr val="dk1"/>
              </a:solidFill>
              <a:effectLst/>
              <a:latin typeface="+mn-lt"/>
              <a:ea typeface="+mn-ea"/>
              <a:cs typeface="+mn-cs"/>
            </a:rPr>
            <a:t>ポイント下回って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、類似団体比較</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平均を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回っている。要因としては、</a:t>
          </a:r>
          <a:r>
            <a:rPr kumimoji="1" lang="ja-JP" altLang="en-US" sz="1300">
              <a:solidFill>
                <a:schemeClr val="dk1"/>
              </a:solidFill>
              <a:effectLst/>
              <a:latin typeface="+mn-lt"/>
              <a:ea typeface="+mn-ea"/>
              <a:cs typeface="+mn-cs"/>
            </a:rPr>
            <a:t>公営企業に要する経費について、下水道事業会計の法非適用事業から法適用企業への変更したこと、また</a:t>
          </a:r>
          <a:r>
            <a:rPr kumimoji="1" lang="ja-JP" altLang="ja-JP" sz="1300">
              <a:solidFill>
                <a:schemeClr val="dk1"/>
              </a:solidFill>
              <a:effectLst/>
              <a:latin typeface="+mn-lt"/>
              <a:ea typeface="+mn-ea"/>
              <a:cs typeface="+mn-cs"/>
            </a:rPr>
            <a:t>起債償還金が減ったことに加え、合併特例債、臨時財政対策債の基準財政需要額への算入額が増加している</a:t>
          </a:r>
          <a:r>
            <a:rPr kumimoji="1" lang="ja-JP" altLang="en-US" sz="1300">
              <a:solidFill>
                <a:schemeClr val="dk1"/>
              </a:solidFill>
              <a:effectLst/>
              <a:latin typeface="+mn-lt"/>
              <a:ea typeface="+mn-ea"/>
              <a:cs typeface="+mn-cs"/>
            </a:rPr>
            <a:t>ことが挙げられる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123507</xdr:rowOff>
    </xdr:to>
    <xdr:cxnSp macro="">
      <xdr:nvCxnSpPr>
        <xdr:cNvPr id="379" name="直線コネクタ 378"/>
        <xdr:cNvCxnSpPr/>
      </xdr:nvCxnSpPr>
      <xdr:spPr>
        <a:xfrm flipV="1">
          <a:off x="16179800" y="6695440"/>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123507</xdr:rowOff>
    </xdr:from>
    <xdr:to>
      <xdr:col>23</xdr:col>
      <xdr:colOff>406400</xdr:colOff>
      <xdr:row>40</xdr:row>
      <xdr:rowOff>318</xdr:rowOff>
    </xdr:to>
    <xdr:cxnSp macro="">
      <xdr:nvCxnSpPr>
        <xdr:cNvPr id="382" name="直線コネクタ 381"/>
        <xdr:cNvCxnSpPr/>
      </xdr:nvCxnSpPr>
      <xdr:spPr>
        <a:xfrm flipV="1">
          <a:off x="15290800" y="681005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318</xdr:rowOff>
    </xdr:from>
    <xdr:to>
      <xdr:col>22</xdr:col>
      <xdr:colOff>203200</xdr:colOff>
      <xdr:row>40</xdr:row>
      <xdr:rowOff>60643</xdr:rowOff>
    </xdr:to>
    <xdr:cxnSp macro="">
      <xdr:nvCxnSpPr>
        <xdr:cNvPr id="385" name="直線コネクタ 384"/>
        <xdr:cNvCxnSpPr/>
      </xdr:nvCxnSpPr>
      <xdr:spPr>
        <a:xfrm flipV="1">
          <a:off x="14401800" y="68583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60643</xdr:rowOff>
    </xdr:from>
    <xdr:to>
      <xdr:col>21</xdr:col>
      <xdr:colOff>0</xdr:colOff>
      <xdr:row>40</xdr:row>
      <xdr:rowOff>151130</xdr:rowOff>
    </xdr:to>
    <xdr:cxnSp macro="">
      <xdr:nvCxnSpPr>
        <xdr:cNvPr id="388" name="直線コネクタ 387"/>
        <xdr:cNvCxnSpPr/>
      </xdr:nvCxnSpPr>
      <xdr:spPr>
        <a:xfrm flipV="1">
          <a:off x="13512800" y="69186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98" name="円/楕円 397"/>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399"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72707</xdr:rowOff>
    </xdr:from>
    <xdr:to>
      <xdr:col>23</xdr:col>
      <xdr:colOff>457200</xdr:colOff>
      <xdr:row>40</xdr:row>
      <xdr:rowOff>2857</xdr:rowOff>
    </xdr:to>
    <xdr:sp macro="" textlink="">
      <xdr:nvSpPr>
        <xdr:cNvPr id="400" name="円/楕円 399"/>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401" name="テキスト ボックス 400"/>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120968</xdr:rowOff>
    </xdr:from>
    <xdr:to>
      <xdr:col>22</xdr:col>
      <xdr:colOff>254000</xdr:colOff>
      <xdr:row>40</xdr:row>
      <xdr:rowOff>51118</xdr:rowOff>
    </xdr:to>
    <xdr:sp macro="" textlink="">
      <xdr:nvSpPr>
        <xdr:cNvPr id="402" name="円/楕円 401"/>
        <xdr:cNvSpPr/>
      </xdr:nvSpPr>
      <xdr:spPr>
        <a:xfrm>
          <a:off x="15240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403" name="テキスト ボックス 402"/>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9843</xdr:rowOff>
    </xdr:from>
    <xdr:to>
      <xdr:col>21</xdr:col>
      <xdr:colOff>50800</xdr:colOff>
      <xdr:row>40</xdr:row>
      <xdr:rowOff>111443</xdr:rowOff>
    </xdr:to>
    <xdr:sp macro="" textlink="">
      <xdr:nvSpPr>
        <xdr:cNvPr id="404" name="円/楕円 403"/>
        <xdr:cNvSpPr/>
      </xdr:nvSpPr>
      <xdr:spPr>
        <a:xfrm>
          <a:off x="14351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121620</xdr:rowOff>
    </xdr:from>
    <xdr:ext cx="762000" cy="259045"/>
    <xdr:sp macro="" textlink="">
      <xdr:nvSpPr>
        <xdr:cNvPr id="405" name="テキスト ボックス 404"/>
        <xdr:cNvSpPr txBox="1"/>
      </xdr:nvSpPr>
      <xdr:spPr>
        <a:xfrm>
          <a:off x="14020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6" name="円/楕円 405"/>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07" name="テキスト ボックス 406"/>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平成２６年度に引き続き、充当可能財源が将来負担額を上回り、将来負担比率の指標はなかった。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充当可能基金については、５３３，４５７千円増となり、財政調整基金の充当可能額の増によるものである。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また、基準財政需要額算入見込額は３６５，３８７千円の増となっている。これは公債費の算入見込額の増が主な要因である。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1"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2" name="フローチャート : 判断 441"/>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5" name="フローチャート : 判断 44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6" name="テキスト ボックス 44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0" name="テキスト ボックス 449"/>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87672</xdr:rowOff>
    </xdr:from>
    <xdr:to>
      <xdr:col>19</xdr:col>
      <xdr:colOff>533400</xdr:colOff>
      <xdr:row>15</xdr:row>
      <xdr:rowOff>17822</xdr:rowOff>
    </xdr:to>
    <xdr:sp macro="" textlink="">
      <xdr:nvSpPr>
        <xdr:cNvPr id="456" name="円/楕円 455"/>
        <xdr:cNvSpPr/>
      </xdr:nvSpPr>
      <xdr:spPr>
        <a:xfrm>
          <a:off x="13462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27999</xdr:rowOff>
    </xdr:from>
    <xdr:ext cx="762000" cy="259045"/>
    <xdr:sp macro="" textlink="">
      <xdr:nvSpPr>
        <xdr:cNvPr id="457" name="テキスト ボックス 456"/>
        <xdr:cNvSpPr txBox="1"/>
      </xdr:nvSpPr>
      <xdr:spPr>
        <a:xfrm>
          <a:off x="13131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熊本県合志市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59,702
59,508
53.19
19,817,273
19,018,196
711,114
11,896,302
16,431,692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や全国平均より下</a:t>
          </a:r>
          <a:r>
            <a:rPr kumimoji="1" lang="ja-JP" altLang="ja-JP" sz="1100">
              <a:solidFill>
                <a:schemeClr val="dk1"/>
              </a:solidFill>
              <a:effectLst/>
              <a:latin typeface="+mn-lt"/>
              <a:ea typeface="+mn-ea"/>
              <a:cs typeface="+mn-cs"/>
            </a:rPr>
            <a:t>回っている。要因として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市営の保育所がないことやごみ処理業務や消防業務を民間委託や一部事務組合で行っていることなどが</a:t>
          </a:r>
          <a:r>
            <a:rPr kumimoji="1" lang="ja-JP" altLang="en-US" sz="1100">
              <a:solidFill>
                <a:schemeClr val="dk1"/>
              </a:solidFill>
              <a:effectLst/>
              <a:latin typeface="+mn-lt"/>
              <a:ea typeface="+mn-ea"/>
              <a:cs typeface="+mn-cs"/>
            </a:rPr>
            <a:t>挙げられる</a:t>
          </a:r>
          <a:r>
            <a:rPr kumimoji="1" lang="ja-JP" altLang="ja-JP" sz="1100">
              <a:solidFill>
                <a:schemeClr val="dk1"/>
              </a:solidFill>
              <a:effectLst/>
              <a:latin typeface="+mn-lt"/>
              <a:ea typeface="+mn-ea"/>
              <a:cs typeface="+mn-cs"/>
            </a:rPr>
            <a:t>。今後はこれらの人件費に順ずる繰出金等の支出や定員管理とあわせてさらに抑制していく必要がある。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159657</xdr:rowOff>
    </xdr:from>
    <xdr:to>
      <xdr:col>7</xdr:col>
      <xdr:colOff>15875</xdr:colOff>
      <xdr:row>35</xdr:row>
      <xdr:rowOff>86178</xdr:rowOff>
    </xdr:to>
    <xdr:cxnSp macro="">
      <xdr:nvCxnSpPr>
        <xdr:cNvPr id="68" name="直線コネクタ 67"/>
        <xdr:cNvCxnSpPr/>
      </xdr:nvCxnSpPr>
      <xdr:spPr>
        <a:xfrm>
          <a:off x="3987800" y="5988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159657</xdr:rowOff>
    </xdr:from>
    <xdr:to>
      <xdr:col>5</xdr:col>
      <xdr:colOff>549275</xdr:colOff>
      <xdr:row>35</xdr:row>
      <xdr:rowOff>131899</xdr:rowOff>
    </xdr:to>
    <xdr:cxnSp macro="">
      <xdr:nvCxnSpPr>
        <xdr:cNvPr id="71" name="直線コネクタ 70"/>
        <xdr:cNvCxnSpPr/>
      </xdr:nvCxnSpPr>
      <xdr:spPr>
        <a:xfrm flipV="1">
          <a:off x="3098800" y="598895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40458</xdr:rowOff>
    </xdr:from>
    <xdr:to>
      <xdr:col>4</xdr:col>
      <xdr:colOff>346075</xdr:colOff>
      <xdr:row>35</xdr:row>
      <xdr:rowOff>131899</xdr:rowOff>
    </xdr:to>
    <xdr:cxnSp macro="">
      <xdr:nvCxnSpPr>
        <xdr:cNvPr id="74" name="直線コネクタ 73"/>
        <xdr:cNvCxnSpPr/>
      </xdr:nvCxnSpPr>
      <xdr:spPr>
        <a:xfrm>
          <a:off x="2209800" y="604120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40458</xdr:rowOff>
    </xdr:from>
    <xdr:to>
      <xdr:col>3</xdr:col>
      <xdr:colOff>142875</xdr:colOff>
      <xdr:row>35</xdr:row>
      <xdr:rowOff>40458</xdr:rowOff>
    </xdr:to>
    <xdr:cxnSp macro="">
      <xdr:nvCxnSpPr>
        <xdr:cNvPr id="77" name="直線コネクタ 76"/>
        <xdr:cNvCxnSpPr/>
      </xdr:nvCxnSpPr>
      <xdr:spPr>
        <a:xfrm>
          <a:off x="1320800" y="6041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35378</xdr:rowOff>
    </xdr:from>
    <xdr:to>
      <xdr:col>7</xdr:col>
      <xdr:colOff>66675</xdr:colOff>
      <xdr:row>35</xdr:row>
      <xdr:rowOff>136978</xdr:rowOff>
    </xdr:to>
    <xdr:sp macro="" textlink="">
      <xdr:nvSpPr>
        <xdr:cNvPr id="87" name="円/楕円 86"/>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51905</xdr:rowOff>
    </xdr:from>
    <xdr:ext cx="762000" cy="259045"/>
    <xdr:sp macro="" textlink="">
      <xdr:nvSpPr>
        <xdr:cNvPr id="88"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108857</xdr:rowOff>
    </xdr:from>
    <xdr:to>
      <xdr:col>5</xdr:col>
      <xdr:colOff>600075</xdr:colOff>
      <xdr:row>35</xdr:row>
      <xdr:rowOff>39007</xdr:rowOff>
    </xdr:to>
    <xdr:sp macro="" textlink="">
      <xdr:nvSpPr>
        <xdr:cNvPr id="89" name="円/楕円 88"/>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49184</xdr:rowOff>
    </xdr:from>
    <xdr:ext cx="736600" cy="259045"/>
    <xdr:sp macro="" textlink="">
      <xdr:nvSpPr>
        <xdr:cNvPr id="90" name="テキスト ボックス 89"/>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81099</xdr:rowOff>
    </xdr:from>
    <xdr:to>
      <xdr:col>4</xdr:col>
      <xdr:colOff>396875</xdr:colOff>
      <xdr:row>36</xdr:row>
      <xdr:rowOff>11249</xdr:rowOff>
    </xdr:to>
    <xdr:sp macro="" textlink="">
      <xdr:nvSpPr>
        <xdr:cNvPr id="91" name="円/楕円 90"/>
        <xdr:cNvSpPr/>
      </xdr:nvSpPr>
      <xdr:spPr>
        <a:xfrm>
          <a:off x="3048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21426</xdr:rowOff>
    </xdr:from>
    <xdr:ext cx="762000" cy="259045"/>
    <xdr:sp macro="" textlink="">
      <xdr:nvSpPr>
        <xdr:cNvPr id="92" name="テキスト ボックス 91"/>
        <xdr:cNvSpPr txBox="1"/>
      </xdr:nvSpPr>
      <xdr:spPr>
        <a:xfrm>
          <a:off x="2717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161108</xdr:rowOff>
    </xdr:from>
    <xdr:to>
      <xdr:col>3</xdr:col>
      <xdr:colOff>193675</xdr:colOff>
      <xdr:row>35</xdr:row>
      <xdr:rowOff>91258</xdr:rowOff>
    </xdr:to>
    <xdr:sp macro="" textlink="">
      <xdr:nvSpPr>
        <xdr:cNvPr id="93" name="円/楕円 92"/>
        <xdr:cNvSpPr/>
      </xdr:nvSpPr>
      <xdr:spPr>
        <a:xfrm>
          <a:off x="2159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101435</xdr:rowOff>
    </xdr:from>
    <xdr:ext cx="762000" cy="259045"/>
    <xdr:sp macro="" textlink="">
      <xdr:nvSpPr>
        <xdr:cNvPr id="94" name="テキスト ボックス 93"/>
        <xdr:cNvSpPr txBox="1"/>
      </xdr:nvSpPr>
      <xdr:spPr>
        <a:xfrm>
          <a:off x="1828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161108</xdr:rowOff>
    </xdr:from>
    <xdr:to>
      <xdr:col>1</xdr:col>
      <xdr:colOff>676275</xdr:colOff>
      <xdr:row>35</xdr:row>
      <xdr:rowOff>91258</xdr:rowOff>
    </xdr:to>
    <xdr:sp macro="" textlink="">
      <xdr:nvSpPr>
        <xdr:cNvPr id="95" name="円/楕円 94"/>
        <xdr:cNvSpPr/>
      </xdr:nvSpPr>
      <xdr:spPr>
        <a:xfrm>
          <a:off x="1270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101435</xdr:rowOff>
    </xdr:from>
    <xdr:ext cx="762000" cy="259045"/>
    <xdr:sp macro="" textlink="">
      <xdr:nvSpPr>
        <xdr:cNvPr id="96" name="テキスト ボックス 95"/>
        <xdr:cNvSpPr txBox="1"/>
      </xdr:nvSpPr>
      <xdr:spPr>
        <a:xfrm>
          <a:off x="939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は、類似団体や全国平均より下回っているが、前年度と比較すると、１・３％伸びており、決算額ﾍﾞｰｽでは１０％増えている。業務の民間・外部委託を進めているため、今後も物件費は伸びていく傾向にあ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142240</xdr:rowOff>
    </xdr:to>
    <xdr:cxnSp macro="">
      <xdr:nvCxnSpPr>
        <xdr:cNvPr id="129" name="直線コネクタ 128"/>
        <xdr:cNvCxnSpPr/>
      </xdr:nvCxnSpPr>
      <xdr:spPr>
        <a:xfrm>
          <a:off x="15671800" y="27863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81280</xdr:rowOff>
    </xdr:to>
    <xdr:cxnSp macro="">
      <xdr:nvCxnSpPr>
        <xdr:cNvPr id="132" name="直線コネクタ 131"/>
        <xdr:cNvCxnSpPr/>
      </xdr:nvCxnSpPr>
      <xdr:spPr>
        <a:xfrm flipV="1">
          <a:off x="14782800" y="278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16</xdr:row>
      <xdr:rowOff>81280</xdr:rowOff>
    </xdr:to>
    <xdr:cxnSp macro="">
      <xdr:nvCxnSpPr>
        <xdr:cNvPr id="135" name="直線コネクタ 134"/>
        <xdr:cNvCxnSpPr/>
      </xdr:nvCxnSpPr>
      <xdr:spPr>
        <a:xfrm>
          <a:off x="13893800" y="2694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123190</xdr:rowOff>
    </xdr:to>
    <xdr:cxnSp macro="">
      <xdr:nvCxnSpPr>
        <xdr:cNvPr id="138" name="直線コネクタ 137"/>
        <xdr:cNvCxnSpPr/>
      </xdr:nvCxnSpPr>
      <xdr:spPr>
        <a:xfrm>
          <a:off x="13004800" y="267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8" name="円/楕円 147"/>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107967</xdr:rowOff>
    </xdr:from>
    <xdr:ext cx="762000" cy="259045"/>
    <xdr:sp macro="" textlink="">
      <xdr:nvSpPr>
        <xdr:cNvPr id="149"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50" name="円/楕円 149"/>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51" name="テキスト ボックス 15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52" name="円/楕円 151"/>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53" name="テキスト ボックス 15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4" name="円/楕円 153"/>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5" name="テキスト ボックス 154"/>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6" name="円/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全国平均を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回っている。要因として</a:t>
          </a:r>
          <a:r>
            <a:rPr kumimoji="1" lang="ja-JP" altLang="en-US" sz="1100">
              <a:solidFill>
                <a:schemeClr val="dk1"/>
              </a:solidFill>
              <a:effectLst/>
              <a:latin typeface="+mn-lt"/>
              <a:ea typeface="+mn-ea"/>
              <a:cs typeface="+mn-cs"/>
            </a:rPr>
            <a:t>は、若い世帯の転入増による学校や子育てにおける経費の増加、高齢化による介護、医療費の増加、</a:t>
          </a:r>
          <a:r>
            <a:rPr kumimoji="1" lang="ja-JP" altLang="ja-JP" sz="1100">
              <a:solidFill>
                <a:schemeClr val="dk1"/>
              </a:solidFill>
              <a:effectLst/>
              <a:latin typeface="+mn-lt"/>
              <a:ea typeface="+mn-ea"/>
              <a:cs typeface="+mn-cs"/>
            </a:rPr>
            <a:t>生活保護関連費の増、各種福祉サービスの拡充などによるものと考えられる。今後は、自己負担割合の見直しやサービスの廃止統合等も検討し抑制に更に努める必要がある。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57</xdr:row>
      <xdr:rowOff>12700</xdr:rowOff>
    </xdr:to>
    <xdr:cxnSp macro="">
      <xdr:nvCxnSpPr>
        <xdr:cNvPr id="194" name="直線コネクタ 193"/>
        <xdr:cNvCxnSpPr/>
      </xdr:nvCxnSpPr>
      <xdr:spPr>
        <a:xfrm>
          <a:off x="3987800" y="95948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56</xdr:row>
      <xdr:rowOff>146050</xdr:rowOff>
    </xdr:to>
    <xdr:cxnSp macro="">
      <xdr:nvCxnSpPr>
        <xdr:cNvPr id="197" name="直線コネクタ 196"/>
        <xdr:cNvCxnSpPr/>
      </xdr:nvCxnSpPr>
      <xdr:spPr>
        <a:xfrm flipV="1">
          <a:off x="3098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136525</xdr:rowOff>
    </xdr:from>
    <xdr:to>
      <xdr:col>4</xdr:col>
      <xdr:colOff>346075</xdr:colOff>
      <xdr:row>56</xdr:row>
      <xdr:rowOff>146050</xdr:rowOff>
    </xdr:to>
    <xdr:cxnSp macro="">
      <xdr:nvCxnSpPr>
        <xdr:cNvPr id="200" name="直線コネクタ 199"/>
        <xdr:cNvCxnSpPr/>
      </xdr:nvCxnSpPr>
      <xdr:spPr>
        <a:xfrm>
          <a:off x="2209800" y="95662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117475</xdr:rowOff>
    </xdr:from>
    <xdr:to>
      <xdr:col>3</xdr:col>
      <xdr:colOff>142875</xdr:colOff>
      <xdr:row>55</xdr:row>
      <xdr:rowOff>136525</xdr:rowOff>
    </xdr:to>
    <xdr:cxnSp macro="">
      <xdr:nvCxnSpPr>
        <xdr:cNvPr id="203" name="直線コネクタ 202"/>
        <xdr:cNvCxnSpPr/>
      </xdr:nvCxnSpPr>
      <xdr:spPr>
        <a:xfrm>
          <a:off x="1320800" y="9547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13" name="円/楕円 212"/>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14"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15" name="円/楕円 214"/>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216" name="テキスト ボックス 215"/>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17" name="円/楕円 216"/>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18" name="テキスト ボックス 21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85725</xdr:rowOff>
    </xdr:from>
    <xdr:to>
      <xdr:col>3</xdr:col>
      <xdr:colOff>193675</xdr:colOff>
      <xdr:row>56</xdr:row>
      <xdr:rowOff>15875</xdr:rowOff>
    </xdr:to>
    <xdr:sp macro="" textlink="">
      <xdr:nvSpPr>
        <xdr:cNvPr id="219" name="円/楕円 218"/>
        <xdr:cNvSpPr/>
      </xdr:nvSpPr>
      <xdr:spPr>
        <a:xfrm>
          <a:off x="2159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652</xdr:rowOff>
    </xdr:from>
    <xdr:ext cx="762000" cy="259045"/>
    <xdr:sp macro="" textlink="">
      <xdr:nvSpPr>
        <xdr:cNvPr id="220" name="テキスト ボックス 219"/>
        <xdr:cNvSpPr txBox="1"/>
      </xdr:nvSpPr>
      <xdr:spPr>
        <a:xfrm>
          <a:off x="1828800" y="960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66675</xdr:rowOff>
    </xdr:from>
    <xdr:to>
      <xdr:col>1</xdr:col>
      <xdr:colOff>676275</xdr:colOff>
      <xdr:row>55</xdr:row>
      <xdr:rowOff>168275</xdr:rowOff>
    </xdr:to>
    <xdr:sp macro="" textlink="">
      <xdr:nvSpPr>
        <xdr:cNvPr id="221" name="円/楕円 220"/>
        <xdr:cNvSpPr/>
      </xdr:nvSpPr>
      <xdr:spPr>
        <a:xfrm>
          <a:off x="1270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153052</xdr:rowOff>
    </xdr:from>
    <xdr:ext cx="762000" cy="259045"/>
    <xdr:sp macro="" textlink="">
      <xdr:nvSpPr>
        <xdr:cNvPr id="222" name="テキスト ボックス 221"/>
        <xdr:cNvSpPr txBox="1"/>
      </xdr:nvSpPr>
      <xdr:spPr>
        <a:xfrm>
          <a:off x="939800" y="9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類似団体や全国平均を上回っている。</a:t>
          </a:r>
          <a:r>
            <a:rPr kumimoji="1" lang="ja-JP" altLang="ja-JP" sz="1100">
              <a:solidFill>
                <a:schemeClr val="dk1"/>
              </a:solidFill>
              <a:effectLst/>
              <a:latin typeface="+mn-lt"/>
              <a:ea typeface="+mn-ea"/>
              <a:cs typeface="+mn-cs"/>
            </a:rPr>
            <a:t>主な要因としては、国民健康保険特別会計、後期高齢者医療広域連合負担金の繰出金の影響が大きいものと思われる。国民健康保険特別会計については、基準外繰出しを行っていないため、他自治体に比べて繰出金の総額は平均値以下になっていると思われる。ただし、今後は下水道の敷設替え工事や国保、介護保険、後期高齢者医療特別会計への繰出しの増が予想され、数値の悪化が懸念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123190</xdr:rowOff>
    </xdr:to>
    <xdr:cxnSp macro="">
      <xdr:nvCxnSpPr>
        <xdr:cNvPr id="255" name="直線コネクタ 254"/>
        <xdr:cNvCxnSpPr/>
      </xdr:nvCxnSpPr>
      <xdr:spPr>
        <a:xfrm>
          <a:off x="15671800" y="9804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46990</xdr:rowOff>
    </xdr:to>
    <xdr:cxnSp macro="">
      <xdr:nvCxnSpPr>
        <xdr:cNvPr id="258" name="直線コネクタ 257"/>
        <xdr:cNvCxnSpPr/>
      </xdr:nvCxnSpPr>
      <xdr:spPr>
        <a:xfrm flipV="1">
          <a:off x="14782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46990</xdr:rowOff>
    </xdr:to>
    <xdr:cxnSp macro="">
      <xdr:nvCxnSpPr>
        <xdr:cNvPr id="261" name="直線コネクタ 260"/>
        <xdr:cNvCxnSpPr/>
      </xdr:nvCxnSpPr>
      <xdr:spPr>
        <a:xfrm>
          <a:off x="13893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149860</xdr:rowOff>
    </xdr:to>
    <xdr:cxnSp macro="">
      <xdr:nvCxnSpPr>
        <xdr:cNvPr id="264" name="直線コネクタ 263"/>
        <xdr:cNvCxnSpPr/>
      </xdr:nvCxnSpPr>
      <xdr:spPr>
        <a:xfrm>
          <a:off x="13004800" y="9644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4" name="円/楕円 273"/>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5"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6" name="円/楕円 275"/>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7" name="テキスト ボックス 276"/>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8" name="円/楕円 27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9" name="テキスト ボックス 27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80" name="円/楕円 27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81" name="テキスト ボックス 280"/>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82" name="円/楕円 281"/>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83" name="テキスト ボックス 282"/>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増加しており、類似団体より下回るが、全国平均より上回っている。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主な要因としては、下水道事業会計の法適用企業会計へ変更したことによる補助金の増が考えられる。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127000</xdr:rowOff>
    </xdr:to>
    <xdr:cxnSp macro="">
      <xdr:nvCxnSpPr>
        <xdr:cNvPr id="313" name="直線コネクタ 312"/>
        <xdr:cNvCxnSpPr/>
      </xdr:nvCxnSpPr>
      <xdr:spPr>
        <a:xfrm>
          <a:off x="15671800" y="61894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127000</xdr:rowOff>
    </xdr:to>
    <xdr:cxnSp macro="">
      <xdr:nvCxnSpPr>
        <xdr:cNvPr id="316" name="直線コネクタ 315"/>
        <xdr:cNvCxnSpPr/>
      </xdr:nvCxnSpPr>
      <xdr:spPr>
        <a:xfrm flipV="1">
          <a:off x="14782800" y="6189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8" name="テキスト ボックス 317"/>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127000</xdr:rowOff>
    </xdr:to>
    <xdr:cxnSp macro="">
      <xdr:nvCxnSpPr>
        <xdr:cNvPr id="319" name="直線コネクタ 318"/>
        <xdr:cNvCxnSpPr/>
      </xdr:nvCxnSpPr>
      <xdr:spPr>
        <a:xfrm>
          <a:off x="13893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122428</xdr:rowOff>
    </xdr:to>
    <xdr:cxnSp macro="">
      <xdr:nvCxnSpPr>
        <xdr:cNvPr id="322" name="直線コネクタ 321"/>
        <xdr:cNvCxnSpPr/>
      </xdr:nvCxnSpPr>
      <xdr:spPr>
        <a:xfrm flipV="1">
          <a:off x="13004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2" name="円/楕円 331"/>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33"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34" name="円/楕円 333"/>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35" name="テキスト ボックス 334"/>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6" name="円/楕円 33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7" name="テキスト ボックス 336"/>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8" name="円/楕円 337"/>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39" name="テキスト ボックス 338"/>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40" name="円/楕円 33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41" name="テキスト ボックス 34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や全国平均を下回っている</a:t>
          </a:r>
          <a:r>
            <a:rPr kumimoji="1" lang="ja-JP" altLang="ja-JP" sz="1100">
              <a:solidFill>
                <a:schemeClr val="dk1"/>
              </a:solidFill>
              <a:effectLst/>
              <a:latin typeface="+mn-lt"/>
              <a:ea typeface="+mn-ea"/>
              <a:cs typeface="+mn-cs"/>
            </a:rPr>
            <a:t>。これは、平成２１年度に繰り上げ償還を行うなどのこれまでの起債発行の抑制によるものである。しかし、今後は大規模な普通建設事業が計画されるなか、交付税の一本算定による交付税額の減額が</a:t>
          </a:r>
          <a:r>
            <a:rPr kumimoji="1" lang="ja-JP" altLang="en-US" sz="1100">
              <a:solidFill>
                <a:schemeClr val="dk1"/>
              </a:solidFill>
              <a:effectLst/>
              <a:latin typeface="+mn-lt"/>
              <a:ea typeface="+mn-ea"/>
              <a:cs typeface="+mn-cs"/>
            </a:rPr>
            <a:t>見込まれ、また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臨時財政対策債の増加傾向もあることから起債発行が増えることが見込まれる。しかし、</a:t>
          </a:r>
          <a:r>
            <a:rPr kumimoji="1" lang="ja-JP" altLang="ja-JP" sz="1100">
              <a:solidFill>
                <a:schemeClr val="dk1"/>
              </a:solidFill>
              <a:effectLst/>
              <a:latin typeface="+mn-lt"/>
              <a:ea typeface="+mn-ea"/>
              <a:cs typeface="+mn-cs"/>
            </a:rPr>
            <a:t>市債発行については慎重に行い抑制に努める。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145287</xdr:rowOff>
    </xdr:to>
    <xdr:cxnSp macro="">
      <xdr:nvCxnSpPr>
        <xdr:cNvPr id="371" name="直線コネクタ 370"/>
        <xdr:cNvCxnSpPr/>
      </xdr:nvCxnSpPr>
      <xdr:spPr>
        <a:xfrm flipV="1">
          <a:off x="3987800" y="131480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77</xdr:row>
      <xdr:rowOff>69850</xdr:rowOff>
    </xdr:to>
    <xdr:cxnSp macro="">
      <xdr:nvCxnSpPr>
        <xdr:cNvPr id="374" name="直線コネクタ 373"/>
        <xdr:cNvCxnSpPr/>
      </xdr:nvCxnSpPr>
      <xdr:spPr>
        <a:xfrm flipV="1">
          <a:off x="3098800" y="13175487"/>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77</xdr:row>
      <xdr:rowOff>69850</xdr:rowOff>
    </xdr:to>
    <xdr:cxnSp macro="">
      <xdr:nvCxnSpPr>
        <xdr:cNvPr id="377" name="直線コネクタ 376"/>
        <xdr:cNvCxnSpPr/>
      </xdr:nvCxnSpPr>
      <xdr:spPr>
        <a:xfrm>
          <a:off x="2209800" y="131709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136144</xdr:rowOff>
    </xdr:from>
    <xdr:to>
      <xdr:col>3</xdr:col>
      <xdr:colOff>142875</xdr:colOff>
      <xdr:row>76</xdr:row>
      <xdr:rowOff>140715</xdr:rowOff>
    </xdr:to>
    <xdr:cxnSp macro="">
      <xdr:nvCxnSpPr>
        <xdr:cNvPr id="380" name="直線コネクタ 379"/>
        <xdr:cNvCxnSpPr/>
      </xdr:nvCxnSpPr>
      <xdr:spPr>
        <a:xfrm>
          <a:off x="1320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90" name="円/楕円 389"/>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91"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92" name="円/楕円 391"/>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93" name="テキスト ボックス 392"/>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4" name="円/楕円 393"/>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95" name="テキスト ボックス 394"/>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89915</xdr:rowOff>
    </xdr:from>
    <xdr:to>
      <xdr:col>3</xdr:col>
      <xdr:colOff>193675</xdr:colOff>
      <xdr:row>77</xdr:row>
      <xdr:rowOff>20065</xdr:rowOff>
    </xdr:to>
    <xdr:sp macro="" textlink="">
      <xdr:nvSpPr>
        <xdr:cNvPr id="396" name="円/楕円 395"/>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30243</xdr:rowOff>
    </xdr:from>
    <xdr:ext cx="762000" cy="259045"/>
    <xdr:sp macro="" textlink="">
      <xdr:nvSpPr>
        <xdr:cNvPr id="397" name="テキスト ボックス 396"/>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85344</xdr:rowOff>
    </xdr:from>
    <xdr:to>
      <xdr:col>1</xdr:col>
      <xdr:colOff>676275</xdr:colOff>
      <xdr:row>77</xdr:row>
      <xdr:rowOff>15494</xdr:rowOff>
    </xdr:to>
    <xdr:sp macro="" textlink="">
      <xdr:nvSpPr>
        <xdr:cNvPr id="398" name="円/楕円 397"/>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25671</xdr:rowOff>
    </xdr:from>
    <xdr:ext cx="762000" cy="259045"/>
    <xdr:sp macro="" textlink="">
      <xdr:nvSpPr>
        <xdr:cNvPr id="399" name="テキスト ボックス 398"/>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類似団体や全国平均を上回っている。</a:t>
          </a:r>
          <a:endParaRPr kumimoji="1" lang="en-US" altLang="ja-JP" sz="1100">
            <a:latin typeface="ＭＳ Ｐゴシック"/>
          </a:endParaRPr>
        </a:p>
        <a:p>
          <a:r>
            <a:rPr kumimoji="1" lang="ja-JP" altLang="en-US" sz="1100">
              <a:latin typeface="ＭＳ Ｐゴシック"/>
            </a:rPr>
            <a:t>経常収支比率については、年度ごとの増減があり、地方交付税や臨時財政対策債などいわゆる依存財源の割合による部分が大きく、今後も歳出の抑制等に取り組んでいく必要がある。</a:t>
          </a:r>
          <a:endParaRPr kumimoji="1" lang="en-US" altLang="ja-JP" sz="1100">
            <a:latin typeface="ＭＳ Ｐゴシック"/>
          </a:endParaRPr>
        </a:p>
        <a:p>
          <a:endParaRPr kumimoji="1" lang="en-US" altLang="ja-JP"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78</xdr:row>
      <xdr:rowOff>72137</xdr:rowOff>
    </xdr:to>
    <xdr:cxnSp macro="">
      <xdr:nvCxnSpPr>
        <xdr:cNvPr id="430" name="直線コネクタ 429"/>
        <xdr:cNvCxnSpPr/>
      </xdr:nvCxnSpPr>
      <xdr:spPr>
        <a:xfrm>
          <a:off x="15671800" y="13061187"/>
          <a:ext cx="838200" cy="38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78</xdr:row>
      <xdr:rowOff>3556</xdr:rowOff>
    </xdr:to>
    <xdr:cxnSp macro="">
      <xdr:nvCxnSpPr>
        <xdr:cNvPr id="433" name="直線コネクタ 432"/>
        <xdr:cNvCxnSpPr/>
      </xdr:nvCxnSpPr>
      <xdr:spPr>
        <a:xfrm flipV="1">
          <a:off x="14782800" y="13061187"/>
          <a:ext cx="889000" cy="3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17272</xdr:rowOff>
    </xdr:from>
    <xdr:to>
      <xdr:col>21</xdr:col>
      <xdr:colOff>361950</xdr:colOff>
      <xdr:row>78</xdr:row>
      <xdr:rowOff>3556</xdr:rowOff>
    </xdr:to>
    <xdr:cxnSp macro="">
      <xdr:nvCxnSpPr>
        <xdr:cNvPr id="436" name="直線コネクタ 435"/>
        <xdr:cNvCxnSpPr/>
      </xdr:nvCxnSpPr>
      <xdr:spPr>
        <a:xfrm>
          <a:off x="13893800" y="1304747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17272</xdr:rowOff>
    </xdr:to>
    <xdr:cxnSp macro="">
      <xdr:nvCxnSpPr>
        <xdr:cNvPr id="439" name="直線コネクタ 438"/>
        <xdr:cNvCxnSpPr/>
      </xdr:nvCxnSpPr>
      <xdr:spPr>
        <a:xfrm>
          <a:off x="13004800" y="13020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21337</xdr:rowOff>
    </xdr:from>
    <xdr:to>
      <xdr:col>24</xdr:col>
      <xdr:colOff>82550</xdr:colOff>
      <xdr:row>78</xdr:row>
      <xdr:rowOff>122937</xdr:rowOff>
    </xdr:to>
    <xdr:sp macro="" textlink="">
      <xdr:nvSpPr>
        <xdr:cNvPr id="449" name="円/楕円 448"/>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164864</xdr:rowOff>
    </xdr:from>
    <xdr:ext cx="762000" cy="259045"/>
    <xdr:sp macro="" textlink="">
      <xdr:nvSpPr>
        <xdr:cNvPr id="450"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51" name="円/楕円 450"/>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52" name="テキスト ボックス 451"/>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124206</xdr:rowOff>
    </xdr:from>
    <xdr:to>
      <xdr:col>21</xdr:col>
      <xdr:colOff>412750</xdr:colOff>
      <xdr:row>78</xdr:row>
      <xdr:rowOff>54356</xdr:rowOff>
    </xdr:to>
    <xdr:sp macro="" textlink="">
      <xdr:nvSpPr>
        <xdr:cNvPr id="453" name="円/楕円 452"/>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39133</xdr:rowOff>
    </xdr:from>
    <xdr:ext cx="762000" cy="259045"/>
    <xdr:sp macro="" textlink="">
      <xdr:nvSpPr>
        <xdr:cNvPr id="454" name="テキスト ボックス 453"/>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55" name="円/楕円 454"/>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78249</xdr:rowOff>
    </xdr:from>
    <xdr:ext cx="762000" cy="259045"/>
    <xdr:sp macro="" textlink="">
      <xdr:nvSpPr>
        <xdr:cNvPr id="456" name="テキスト ボックス 455"/>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7" name="円/楕円 456"/>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8" name="テキスト ボックス 457"/>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熊本県合志市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14624</xdr:rowOff>
    </xdr:from>
    <xdr:to>
      <xdr:col>4</xdr:col>
      <xdr:colOff>1117600</xdr:colOff>
      <xdr:row>19</xdr:row>
      <xdr:rowOff>48590</xdr:rowOff>
    </xdr:to>
    <xdr:cxnSp macro="">
      <xdr:nvCxnSpPr>
        <xdr:cNvPr id="50" name="直線コネクタ 49"/>
        <xdr:cNvCxnSpPr/>
      </xdr:nvCxnSpPr>
      <xdr:spPr bwMode="auto">
        <a:xfrm flipV="1">
          <a:off x="5003800" y="3319799"/>
          <a:ext cx="647700" cy="3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35732</xdr:rowOff>
    </xdr:from>
    <xdr:to>
      <xdr:col>4</xdr:col>
      <xdr:colOff>469900</xdr:colOff>
      <xdr:row>19</xdr:row>
      <xdr:rowOff>48590</xdr:rowOff>
    </xdr:to>
    <xdr:cxnSp macro="">
      <xdr:nvCxnSpPr>
        <xdr:cNvPr id="53" name="直線コネクタ 52"/>
        <xdr:cNvCxnSpPr/>
      </xdr:nvCxnSpPr>
      <xdr:spPr bwMode="auto">
        <a:xfrm>
          <a:off x="4305300" y="3340907"/>
          <a:ext cx="698500" cy="1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10643</xdr:rowOff>
    </xdr:from>
    <xdr:to>
      <xdr:col>3</xdr:col>
      <xdr:colOff>904875</xdr:colOff>
      <xdr:row>19</xdr:row>
      <xdr:rowOff>35732</xdr:rowOff>
    </xdr:to>
    <xdr:cxnSp macro="">
      <xdr:nvCxnSpPr>
        <xdr:cNvPr id="56" name="直線コネクタ 55"/>
        <xdr:cNvCxnSpPr/>
      </xdr:nvCxnSpPr>
      <xdr:spPr bwMode="auto">
        <a:xfrm>
          <a:off x="3606800" y="3315818"/>
          <a:ext cx="698500" cy="25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127152</xdr:rowOff>
    </xdr:from>
    <xdr:to>
      <xdr:col>3</xdr:col>
      <xdr:colOff>206375</xdr:colOff>
      <xdr:row>19</xdr:row>
      <xdr:rowOff>10643</xdr:rowOff>
    </xdr:to>
    <xdr:cxnSp macro="">
      <xdr:nvCxnSpPr>
        <xdr:cNvPr id="59" name="直線コネクタ 58"/>
        <xdr:cNvCxnSpPr/>
      </xdr:nvCxnSpPr>
      <xdr:spPr bwMode="auto">
        <a:xfrm>
          <a:off x="2908300" y="3260877"/>
          <a:ext cx="698500" cy="5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135274</xdr:rowOff>
    </xdr:from>
    <xdr:to>
      <xdr:col>5</xdr:col>
      <xdr:colOff>34925</xdr:colOff>
      <xdr:row>19</xdr:row>
      <xdr:rowOff>65424</xdr:rowOff>
    </xdr:to>
    <xdr:sp macro="" textlink="">
      <xdr:nvSpPr>
        <xdr:cNvPr id="69" name="円/楕円 68"/>
        <xdr:cNvSpPr/>
      </xdr:nvSpPr>
      <xdr:spPr bwMode="auto">
        <a:xfrm>
          <a:off x="5600700" y="326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43851</xdr:rowOff>
    </xdr:from>
    <xdr:ext cx="762000" cy="259045"/>
    <xdr:sp macro="" textlink="">
      <xdr:nvSpPr>
        <xdr:cNvPr id="70" name="人口1人当たり決算額の推移該当値テキスト130"/>
        <xdr:cNvSpPr txBox="1"/>
      </xdr:nvSpPr>
      <xdr:spPr>
        <a:xfrm>
          <a:off x="5740400" y="317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52,399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169240</xdr:rowOff>
    </xdr:from>
    <xdr:to>
      <xdr:col>4</xdr:col>
      <xdr:colOff>520700</xdr:colOff>
      <xdr:row>19</xdr:row>
      <xdr:rowOff>99390</xdr:rowOff>
    </xdr:to>
    <xdr:sp macro="" textlink="">
      <xdr:nvSpPr>
        <xdr:cNvPr id="71" name="円/楕円 70"/>
        <xdr:cNvSpPr/>
      </xdr:nvSpPr>
      <xdr:spPr bwMode="auto">
        <a:xfrm>
          <a:off x="4953000" y="330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84167</xdr:rowOff>
    </xdr:from>
    <xdr:ext cx="736600" cy="259045"/>
    <xdr:sp macro="" textlink="">
      <xdr:nvSpPr>
        <xdr:cNvPr id="72" name="テキスト ボックス 71"/>
        <xdr:cNvSpPr txBox="1"/>
      </xdr:nvSpPr>
      <xdr:spPr>
        <a:xfrm>
          <a:off x="4622800" y="338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156382</xdr:rowOff>
    </xdr:from>
    <xdr:to>
      <xdr:col>3</xdr:col>
      <xdr:colOff>955675</xdr:colOff>
      <xdr:row>19</xdr:row>
      <xdr:rowOff>86532</xdr:rowOff>
    </xdr:to>
    <xdr:sp macro="" textlink="">
      <xdr:nvSpPr>
        <xdr:cNvPr id="73" name="円/楕円 72"/>
        <xdr:cNvSpPr/>
      </xdr:nvSpPr>
      <xdr:spPr bwMode="auto">
        <a:xfrm>
          <a:off x="4254500" y="329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71309</xdr:rowOff>
    </xdr:from>
    <xdr:ext cx="762000" cy="259045"/>
    <xdr:sp macro="" textlink="">
      <xdr:nvSpPr>
        <xdr:cNvPr id="74" name="テキスト ボックス 73"/>
        <xdr:cNvSpPr txBox="1"/>
      </xdr:nvSpPr>
      <xdr:spPr>
        <a:xfrm>
          <a:off x="3924300" y="337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51,291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131293</xdr:rowOff>
    </xdr:from>
    <xdr:to>
      <xdr:col>3</xdr:col>
      <xdr:colOff>257175</xdr:colOff>
      <xdr:row>19</xdr:row>
      <xdr:rowOff>61443</xdr:rowOff>
    </xdr:to>
    <xdr:sp macro="" textlink="">
      <xdr:nvSpPr>
        <xdr:cNvPr id="75" name="円/楕円 74"/>
        <xdr:cNvSpPr/>
      </xdr:nvSpPr>
      <xdr:spPr bwMode="auto">
        <a:xfrm>
          <a:off x="3556000" y="326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46220</xdr:rowOff>
    </xdr:from>
    <xdr:ext cx="762000" cy="259045"/>
    <xdr:sp macro="" textlink="">
      <xdr:nvSpPr>
        <xdr:cNvPr id="76" name="テキスト ボックス 75"/>
        <xdr:cNvSpPr txBox="1"/>
      </xdr:nvSpPr>
      <xdr:spPr>
        <a:xfrm>
          <a:off x="3225800" y="335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52,608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76352</xdr:rowOff>
    </xdr:from>
    <xdr:to>
      <xdr:col>2</xdr:col>
      <xdr:colOff>692150</xdr:colOff>
      <xdr:row>19</xdr:row>
      <xdr:rowOff>6502</xdr:rowOff>
    </xdr:to>
    <xdr:sp macro="" textlink="">
      <xdr:nvSpPr>
        <xdr:cNvPr id="77" name="円/楕円 76"/>
        <xdr:cNvSpPr/>
      </xdr:nvSpPr>
      <xdr:spPr bwMode="auto">
        <a:xfrm>
          <a:off x="2857500" y="3210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162729</xdr:rowOff>
    </xdr:from>
    <xdr:ext cx="762000" cy="259045"/>
    <xdr:sp macro="" textlink="">
      <xdr:nvSpPr>
        <xdr:cNvPr id="78" name="テキスト ボックス 77"/>
        <xdr:cNvSpPr txBox="1"/>
      </xdr:nvSpPr>
      <xdr:spPr>
        <a:xfrm>
          <a:off x="2527300" y="32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99997</xdr:rowOff>
    </xdr:from>
    <xdr:to>
      <xdr:col>4</xdr:col>
      <xdr:colOff>1117600</xdr:colOff>
      <xdr:row>37</xdr:row>
      <xdr:rowOff>148403</xdr:rowOff>
    </xdr:to>
    <xdr:cxnSp macro="">
      <xdr:nvCxnSpPr>
        <xdr:cNvPr id="115" name="直線コネクタ 114"/>
        <xdr:cNvCxnSpPr/>
      </xdr:nvCxnSpPr>
      <xdr:spPr bwMode="auto">
        <a:xfrm>
          <a:off x="5003800" y="7053247"/>
          <a:ext cx="647700" cy="21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46047</xdr:rowOff>
    </xdr:from>
    <xdr:to>
      <xdr:col>4</xdr:col>
      <xdr:colOff>469900</xdr:colOff>
      <xdr:row>36</xdr:row>
      <xdr:rowOff>99997</xdr:rowOff>
    </xdr:to>
    <xdr:cxnSp macro="">
      <xdr:nvCxnSpPr>
        <xdr:cNvPr id="118" name="直線コネクタ 117"/>
        <xdr:cNvCxnSpPr/>
      </xdr:nvCxnSpPr>
      <xdr:spPr bwMode="auto">
        <a:xfrm>
          <a:off x="4305300" y="6999297"/>
          <a:ext cx="698500" cy="5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46047</xdr:rowOff>
    </xdr:from>
    <xdr:to>
      <xdr:col>3</xdr:col>
      <xdr:colOff>904875</xdr:colOff>
      <xdr:row>36</xdr:row>
      <xdr:rowOff>47704</xdr:rowOff>
    </xdr:to>
    <xdr:cxnSp macro="">
      <xdr:nvCxnSpPr>
        <xdr:cNvPr id="121" name="直線コネクタ 120"/>
        <xdr:cNvCxnSpPr/>
      </xdr:nvCxnSpPr>
      <xdr:spPr bwMode="auto">
        <a:xfrm flipV="1">
          <a:off x="3606800" y="6999297"/>
          <a:ext cx="698500" cy="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334226</xdr:rowOff>
    </xdr:from>
    <xdr:to>
      <xdr:col>3</xdr:col>
      <xdr:colOff>206375</xdr:colOff>
      <xdr:row>36</xdr:row>
      <xdr:rowOff>47704</xdr:rowOff>
    </xdr:to>
    <xdr:cxnSp macro="">
      <xdr:nvCxnSpPr>
        <xdr:cNvPr id="124" name="直線コネクタ 123"/>
        <xdr:cNvCxnSpPr/>
      </xdr:nvCxnSpPr>
      <xdr:spPr bwMode="auto">
        <a:xfrm>
          <a:off x="2908300" y="6944576"/>
          <a:ext cx="698500" cy="5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97603</xdr:rowOff>
    </xdr:from>
    <xdr:to>
      <xdr:col>5</xdr:col>
      <xdr:colOff>34925</xdr:colOff>
      <xdr:row>37</xdr:row>
      <xdr:rowOff>199203</xdr:rowOff>
    </xdr:to>
    <xdr:sp macro="" textlink="">
      <xdr:nvSpPr>
        <xdr:cNvPr id="134" name="円/楕円 133"/>
        <xdr:cNvSpPr/>
      </xdr:nvSpPr>
      <xdr:spPr bwMode="auto">
        <a:xfrm>
          <a:off x="5600700" y="7222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69680</xdr:rowOff>
    </xdr:from>
    <xdr:ext cx="762000" cy="259045"/>
    <xdr:sp macro="" textlink="">
      <xdr:nvSpPr>
        <xdr:cNvPr id="135" name="人口1人当たり決算額の推移該当値テキスト445"/>
        <xdr:cNvSpPr txBox="1"/>
      </xdr:nvSpPr>
      <xdr:spPr>
        <a:xfrm>
          <a:off x="5740400" y="719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49197</xdr:rowOff>
    </xdr:from>
    <xdr:to>
      <xdr:col>4</xdr:col>
      <xdr:colOff>520700</xdr:colOff>
      <xdr:row>36</xdr:row>
      <xdr:rowOff>150797</xdr:rowOff>
    </xdr:to>
    <xdr:sp macro="" textlink="">
      <xdr:nvSpPr>
        <xdr:cNvPr id="136" name="円/楕円 135"/>
        <xdr:cNvSpPr/>
      </xdr:nvSpPr>
      <xdr:spPr bwMode="auto">
        <a:xfrm>
          <a:off x="4953000" y="700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135574</xdr:rowOff>
    </xdr:from>
    <xdr:ext cx="736600" cy="259045"/>
    <xdr:sp macro="" textlink="">
      <xdr:nvSpPr>
        <xdr:cNvPr id="137" name="テキスト ボックス 136"/>
        <xdr:cNvSpPr txBox="1"/>
      </xdr:nvSpPr>
      <xdr:spPr>
        <a:xfrm>
          <a:off x="4622800" y="708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338147</xdr:rowOff>
    </xdr:from>
    <xdr:to>
      <xdr:col>3</xdr:col>
      <xdr:colOff>955675</xdr:colOff>
      <xdr:row>36</xdr:row>
      <xdr:rowOff>96847</xdr:rowOff>
    </xdr:to>
    <xdr:sp macro="" textlink="">
      <xdr:nvSpPr>
        <xdr:cNvPr id="138" name="円/楕円 137"/>
        <xdr:cNvSpPr/>
      </xdr:nvSpPr>
      <xdr:spPr bwMode="auto">
        <a:xfrm>
          <a:off x="4254500" y="694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81624</xdr:rowOff>
    </xdr:from>
    <xdr:ext cx="762000" cy="259045"/>
    <xdr:sp macro="" textlink="">
      <xdr:nvSpPr>
        <xdr:cNvPr id="139" name="テキスト ボックス 138"/>
        <xdr:cNvSpPr txBox="1"/>
      </xdr:nvSpPr>
      <xdr:spPr>
        <a:xfrm>
          <a:off x="3924300" y="703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339804</xdr:rowOff>
    </xdr:from>
    <xdr:to>
      <xdr:col>3</xdr:col>
      <xdr:colOff>257175</xdr:colOff>
      <xdr:row>36</xdr:row>
      <xdr:rowOff>98504</xdr:rowOff>
    </xdr:to>
    <xdr:sp macro="" textlink="">
      <xdr:nvSpPr>
        <xdr:cNvPr id="140" name="円/楕円 139"/>
        <xdr:cNvSpPr/>
      </xdr:nvSpPr>
      <xdr:spPr bwMode="auto">
        <a:xfrm>
          <a:off x="3556000" y="695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83281</xdr:rowOff>
    </xdr:from>
    <xdr:ext cx="762000" cy="259045"/>
    <xdr:sp macro="" textlink="">
      <xdr:nvSpPr>
        <xdr:cNvPr id="141" name="テキスト ボックス 140"/>
        <xdr:cNvSpPr txBox="1"/>
      </xdr:nvSpPr>
      <xdr:spPr>
        <a:xfrm>
          <a:off x="3225800" y="703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283426</xdr:rowOff>
    </xdr:from>
    <xdr:to>
      <xdr:col>2</xdr:col>
      <xdr:colOff>692150</xdr:colOff>
      <xdr:row>36</xdr:row>
      <xdr:rowOff>42126</xdr:rowOff>
    </xdr:to>
    <xdr:sp macro="" textlink="">
      <xdr:nvSpPr>
        <xdr:cNvPr id="142" name="円/楕円 141"/>
        <xdr:cNvSpPr/>
      </xdr:nvSpPr>
      <xdr:spPr bwMode="auto">
        <a:xfrm>
          <a:off x="2857500" y="689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26903</xdr:rowOff>
    </xdr:from>
    <xdr:ext cx="762000" cy="259045"/>
    <xdr:sp macro="" textlink="">
      <xdr:nvSpPr>
        <xdr:cNvPr id="143" name="テキスト ボックス 142"/>
        <xdr:cNvSpPr txBox="1"/>
      </xdr:nvSpPr>
      <xdr:spPr>
        <a:xfrm>
          <a:off x="2527300" y="698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熊本県合志市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59,702
59,508
5,319.00
19,817,273
19,018,196
711,114
11,896,302
16,431,692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109639</xdr:rowOff>
    </xdr:from>
    <xdr:to>
      <xdr:col>6</xdr:col>
      <xdr:colOff>511175</xdr:colOff>
      <xdr:row>37</xdr:row>
      <xdr:rowOff>130419</xdr:rowOff>
    </xdr:to>
    <xdr:cxnSp macro="">
      <xdr:nvCxnSpPr>
        <xdr:cNvPr id="59" name="直線コネクタ 58"/>
        <xdr:cNvCxnSpPr/>
      </xdr:nvCxnSpPr>
      <xdr:spPr>
        <a:xfrm flipV="1">
          <a:off x="3797300" y="6453289"/>
          <a:ext cx="8382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130419</xdr:rowOff>
    </xdr:from>
    <xdr:to>
      <xdr:col>5</xdr:col>
      <xdr:colOff>358775</xdr:colOff>
      <xdr:row>37</xdr:row>
      <xdr:rowOff>145918</xdr:rowOff>
    </xdr:to>
    <xdr:cxnSp macro="">
      <xdr:nvCxnSpPr>
        <xdr:cNvPr id="62" name="直線コネクタ 61"/>
        <xdr:cNvCxnSpPr/>
      </xdr:nvCxnSpPr>
      <xdr:spPr>
        <a:xfrm flipV="1">
          <a:off x="2908300" y="6474069"/>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119629</xdr:rowOff>
    </xdr:from>
    <xdr:to>
      <xdr:col>4</xdr:col>
      <xdr:colOff>155575</xdr:colOff>
      <xdr:row>37</xdr:row>
      <xdr:rowOff>145918</xdr:rowOff>
    </xdr:to>
    <xdr:cxnSp macro="">
      <xdr:nvCxnSpPr>
        <xdr:cNvPr id="65" name="直線コネクタ 64"/>
        <xdr:cNvCxnSpPr/>
      </xdr:nvCxnSpPr>
      <xdr:spPr>
        <a:xfrm>
          <a:off x="2019300" y="646327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100266</xdr:rowOff>
    </xdr:from>
    <xdr:to>
      <xdr:col>2</xdr:col>
      <xdr:colOff>638175</xdr:colOff>
      <xdr:row>37</xdr:row>
      <xdr:rowOff>119629</xdr:rowOff>
    </xdr:to>
    <xdr:cxnSp macro="">
      <xdr:nvCxnSpPr>
        <xdr:cNvPr id="68" name="直線コネクタ 67"/>
        <xdr:cNvCxnSpPr/>
      </xdr:nvCxnSpPr>
      <xdr:spPr>
        <a:xfrm>
          <a:off x="1130300" y="6443916"/>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58839</xdr:rowOff>
    </xdr:from>
    <xdr:to>
      <xdr:col>6</xdr:col>
      <xdr:colOff>561975</xdr:colOff>
      <xdr:row>37</xdr:row>
      <xdr:rowOff>160439</xdr:rowOff>
    </xdr:to>
    <xdr:sp macro="" textlink="">
      <xdr:nvSpPr>
        <xdr:cNvPr id="78" name="円/楕円 77"/>
        <xdr:cNvSpPr/>
      </xdr:nvSpPr>
      <xdr:spPr>
        <a:xfrm>
          <a:off x="4584700" y="64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37266</xdr:rowOff>
    </xdr:from>
    <xdr:ext cx="534377" cy="259045"/>
    <xdr:sp macro="" textlink="">
      <xdr:nvSpPr>
        <xdr:cNvPr id="79" name="人件費該当値テキスト"/>
        <xdr:cNvSpPr txBox="1"/>
      </xdr:nvSpPr>
      <xdr:spPr>
        <a:xfrm>
          <a:off x="4686300" y="63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48,815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79619</xdr:rowOff>
    </xdr:from>
    <xdr:to>
      <xdr:col>5</xdr:col>
      <xdr:colOff>409575</xdr:colOff>
      <xdr:row>38</xdr:row>
      <xdr:rowOff>9768</xdr:rowOff>
    </xdr:to>
    <xdr:sp macro="" textlink="">
      <xdr:nvSpPr>
        <xdr:cNvPr id="80" name="円/楕円 79"/>
        <xdr:cNvSpPr/>
      </xdr:nvSpPr>
      <xdr:spPr>
        <a:xfrm>
          <a:off x="3746500" y="64232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896</xdr:rowOff>
    </xdr:from>
    <xdr:ext cx="534377" cy="259045"/>
    <xdr:sp macro="" textlink="">
      <xdr:nvSpPr>
        <xdr:cNvPr id="81" name="テキスト ボックス 80"/>
        <xdr:cNvSpPr txBox="1"/>
      </xdr:nvSpPr>
      <xdr:spPr>
        <a:xfrm>
          <a:off x="3530111" y="651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95118</xdr:rowOff>
    </xdr:from>
    <xdr:to>
      <xdr:col>4</xdr:col>
      <xdr:colOff>206375</xdr:colOff>
      <xdr:row>38</xdr:row>
      <xdr:rowOff>25268</xdr:rowOff>
    </xdr:to>
    <xdr:sp macro="" textlink="">
      <xdr:nvSpPr>
        <xdr:cNvPr id="82" name="円/楕円 81"/>
        <xdr:cNvSpPr/>
      </xdr:nvSpPr>
      <xdr:spPr>
        <a:xfrm>
          <a:off x="2857500" y="64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16395</xdr:rowOff>
    </xdr:from>
    <xdr:ext cx="534377" cy="259045"/>
    <xdr:sp macro="" textlink="">
      <xdr:nvSpPr>
        <xdr:cNvPr id="83" name="テキスト ボックス 82"/>
        <xdr:cNvSpPr txBox="1"/>
      </xdr:nvSpPr>
      <xdr:spPr>
        <a:xfrm>
          <a:off x="2641111" y="65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68829</xdr:rowOff>
    </xdr:from>
    <xdr:to>
      <xdr:col>3</xdr:col>
      <xdr:colOff>3175</xdr:colOff>
      <xdr:row>37</xdr:row>
      <xdr:rowOff>170428</xdr:rowOff>
    </xdr:to>
    <xdr:sp macro="" textlink="">
      <xdr:nvSpPr>
        <xdr:cNvPr id="84" name="円/楕円 83"/>
        <xdr:cNvSpPr/>
      </xdr:nvSpPr>
      <xdr:spPr>
        <a:xfrm>
          <a:off x="1968500" y="64124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161556</xdr:rowOff>
    </xdr:from>
    <xdr:ext cx="534377" cy="259045"/>
    <xdr:sp macro="" textlink="">
      <xdr:nvSpPr>
        <xdr:cNvPr id="85" name="テキスト ボックス 84"/>
        <xdr:cNvSpPr txBox="1"/>
      </xdr:nvSpPr>
      <xdr:spPr>
        <a:xfrm>
          <a:off x="1752111" y="65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49466</xdr:rowOff>
    </xdr:from>
    <xdr:to>
      <xdr:col>1</xdr:col>
      <xdr:colOff>485775</xdr:colOff>
      <xdr:row>37</xdr:row>
      <xdr:rowOff>151066</xdr:rowOff>
    </xdr:to>
    <xdr:sp macro="" textlink="">
      <xdr:nvSpPr>
        <xdr:cNvPr id="86" name="円/楕円 85"/>
        <xdr:cNvSpPr/>
      </xdr:nvSpPr>
      <xdr:spPr>
        <a:xfrm>
          <a:off x="1079500" y="6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142194</xdr:rowOff>
    </xdr:from>
    <xdr:ext cx="534377" cy="259045"/>
    <xdr:sp macro="" textlink="">
      <xdr:nvSpPr>
        <xdr:cNvPr id="87" name="テキスト ボックス 86"/>
        <xdr:cNvSpPr txBox="1"/>
      </xdr:nvSpPr>
      <xdr:spPr>
        <a:xfrm>
          <a:off x="863111" y="64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64948</xdr:rowOff>
    </xdr:from>
    <xdr:to>
      <xdr:col>6</xdr:col>
      <xdr:colOff>511175</xdr:colOff>
      <xdr:row>58</xdr:row>
      <xdr:rowOff>167981</xdr:rowOff>
    </xdr:to>
    <xdr:cxnSp macro="">
      <xdr:nvCxnSpPr>
        <xdr:cNvPr id="119" name="直線コネクタ 118"/>
        <xdr:cNvCxnSpPr/>
      </xdr:nvCxnSpPr>
      <xdr:spPr>
        <a:xfrm flipV="1">
          <a:off x="3797300" y="10009048"/>
          <a:ext cx="8382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167981</xdr:rowOff>
    </xdr:from>
    <xdr:to>
      <xdr:col>5</xdr:col>
      <xdr:colOff>358775</xdr:colOff>
      <xdr:row>59</xdr:row>
      <xdr:rowOff>93817</xdr:rowOff>
    </xdr:to>
    <xdr:cxnSp macro="">
      <xdr:nvCxnSpPr>
        <xdr:cNvPr id="122" name="直線コネクタ 121"/>
        <xdr:cNvCxnSpPr/>
      </xdr:nvCxnSpPr>
      <xdr:spPr>
        <a:xfrm flipV="1">
          <a:off x="2908300" y="10112081"/>
          <a:ext cx="889000" cy="9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93817</xdr:rowOff>
    </xdr:from>
    <xdr:to>
      <xdr:col>4</xdr:col>
      <xdr:colOff>155575</xdr:colOff>
      <xdr:row>59</xdr:row>
      <xdr:rowOff>96396</xdr:rowOff>
    </xdr:to>
    <xdr:cxnSp macro="">
      <xdr:nvCxnSpPr>
        <xdr:cNvPr id="125" name="直線コネクタ 124"/>
        <xdr:cNvCxnSpPr/>
      </xdr:nvCxnSpPr>
      <xdr:spPr>
        <a:xfrm flipV="1">
          <a:off x="2019300" y="10209367"/>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88526</xdr:rowOff>
    </xdr:from>
    <xdr:to>
      <xdr:col>2</xdr:col>
      <xdr:colOff>638175</xdr:colOff>
      <xdr:row>59</xdr:row>
      <xdr:rowOff>96396</xdr:rowOff>
    </xdr:to>
    <xdr:cxnSp macro="">
      <xdr:nvCxnSpPr>
        <xdr:cNvPr id="128" name="直線コネクタ 127"/>
        <xdr:cNvCxnSpPr/>
      </xdr:nvCxnSpPr>
      <xdr:spPr>
        <a:xfrm>
          <a:off x="1130300" y="10204076"/>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14148</xdr:rowOff>
    </xdr:from>
    <xdr:to>
      <xdr:col>6</xdr:col>
      <xdr:colOff>561975</xdr:colOff>
      <xdr:row>58</xdr:row>
      <xdr:rowOff>115748</xdr:rowOff>
    </xdr:to>
    <xdr:sp macro="" textlink="">
      <xdr:nvSpPr>
        <xdr:cNvPr id="138" name="円/楕円 137"/>
        <xdr:cNvSpPr/>
      </xdr:nvSpPr>
      <xdr:spPr>
        <a:xfrm>
          <a:off x="45847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100525</xdr:rowOff>
    </xdr:from>
    <xdr:ext cx="534377" cy="259045"/>
    <xdr:sp macro="" textlink="">
      <xdr:nvSpPr>
        <xdr:cNvPr id="139" name="物件費該当値テキスト"/>
        <xdr:cNvSpPr txBox="1"/>
      </xdr:nvSpPr>
      <xdr:spPr>
        <a:xfrm>
          <a:off x="4686300" y="98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117181</xdr:rowOff>
    </xdr:from>
    <xdr:to>
      <xdr:col>5</xdr:col>
      <xdr:colOff>409575</xdr:colOff>
      <xdr:row>59</xdr:row>
      <xdr:rowOff>47331</xdr:rowOff>
    </xdr:to>
    <xdr:sp macro="" textlink="">
      <xdr:nvSpPr>
        <xdr:cNvPr id="140" name="円/楕円 139"/>
        <xdr:cNvSpPr/>
      </xdr:nvSpPr>
      <xdr:spPr>
        <a:xfrm>
          <a:off x="3746500" y="100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38458</xdr:rowOff>
    </xdr:from>
    <xdr:ext cx="534377" cy="259045"/>
    <xdr:sp macro="" textlink="">
      <xdr:nvSpPr>
        <xdr:cNvPr id="141" name="テキスト ボックス 140"/>
        <xdr:cNvSpPr txBox="1"/>
      </xdr:nvSpPr>
      <xdr:spPr>
        <a:xfrm>
          <a:off x="3530111" y="1015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33,134</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43017</xdr:rowOff>
    </xdr:from>
    <xdr:to>
      <xdr:col>4</xdr:col>
      <xdr:colOff>206375</xdr:colOff>
      <xdr:row>59</xdr:row>
      <xdr:rowOff>144617</xdr:rowOff>
    </xdr:to>
    <xdr:sp macro="" textlink="">
      <xdr:nvSpPr>
        <xdr:cNvPr id="142" name="円/楕円 141"/>
        <xdr:cNvSpPr/>
      </xdr:nvSpPr>
      <xdr:spPr>
        <a:xfrm>
          <a:off x="2857500" y="101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135744</xdr:rowOff>
    </xdr:from>
    <xdr:ext cx="534377" cy="259045"/>
    <xdr:sp macro="" textlink="">
      <xdr:nvSpPr>
        <xdr:cNvPr id="143" name="テキスト ボックス 142"/>
        <xdr:cNvSpPr txBox="1"/>
      </xdr:nvSpPr>
      <xdr:spPr>
        <a:xfrm>
          <a:off x="2641111" y="102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30,155</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45596</xdr:rowOff>
    </xdr:from>
    <xdr:to>
      <xdr:col>3</xdr:col>
      <xdr:colOff>3175</xdr:colOff>
      <xdr:row>59</xdr:row>
      <xdr:rowOff>147196</xdr:rowOff>
    </xdr:to>
    <xdr:sp macro="" textlink="">
      <xdr:nvSpPr>
        <xdr:cNvPr id="144" name="円/楕円 143"/>
        <xdr:cNvSpPr/>
      </xdr:nvSpPr>
      <xdr:spPr>
        <a:xfrm>
          <a:off x="1968500" y="101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138323</xdr:rowOff>
    </xdr:from>
    <xdr:ext cx="534377" cy="259045"/>
    <xdr:sp macro="" textlink="">
      <xdr:nvSpPr>
        <xdr:cNvPr id="145" name="テキスト ボックス 144"/>
        <xdr:cNvSpPr txBox="1"/>
      </xdr:nvSpPr>
      <xdr:spPr>
        <a:xfrm>
          <a:off x="1752111" y="102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30,076</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37726</xdr:rowOff>
    </xdr:from>
    <xdr:to>
      <xdr:col>1</xdr:col>
      <xdr:colOff>485775</xdr:colOff>
      <xdr:row>59</xdr:row>
      <xdr:rowOff>139326</xdr:rowOff>
    </xdr:to>
    <xdr:sp macro="" textlink="">
      <xdr:nvSpPr>
        <xdr:cNvPr id="146" name="円/楕円 145"/>
        <xdr:cNvSpPr/>
      </xdr:nvSpPr>
      <xdr:spPr>
        <a:xfrm>
          <a:off x="1079500" y="101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130453</xdr:rowOff>
    </xdr:from>
    <xdr:ext cx="534377" cy="259045"/>
    <xdr:sp macro="" textlink="">
      <xdr:nvSpPr>
        <xdr:cNvPr id="147" name="テキスト ボックス 146"/>
        <xdr:cNvSpPr txBox="1"/>
      </xdr:nvSpPr>
      <xdr:spPr>
        <a:xfrm>
          <a:off x="863111" y="1024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73864</xdr:rowOff>
    </xdr:from>
    <xdr:to>
      <xdr:col>6</xdr:col>
      <xdr:colOff>511175</xdr:colOff>
      <xdr:row>78</xdr:row>
      <xdr:rowOff>99771</xdr:rowOff>
    </xdr:to>
    <xdr:cxnSp macro="">
      <xdr:nvCxnSpPr>
        <xdr:cNvPr id="176" name="直線コネクタ 175"/>
        <xdr:cNvCxnSpPr/>
      </xdr:nvCxnSpPr>
      <xdr:spPr>
        <a:xfrm>
          <a:off x="3797300" y="13446964"/>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49631</xdr:rowOff>
    </xdr:from>
    <xdr:to>
      <xdr:col>5</xdr:col>
      <xdr:colOff>358775</xdr:colOff>
      <xdr:row>78</xdr:row>
      <xdr:rowOff>73864</xdr:rowOff>
    </xdr:to>
    <xdr:cxnSp macro="">
      <xdr:nvCxnSpPr>
        <xdr:cNvPr id="179" name="直線コネクタ 178"/>
        <xdr:cNvCxnSpPr/>
      </xdr:nvCxnSpPr>
      <xdr:spPr>
        <a:xfrm>
          <a:off x="2908300" y="13422731"/>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44145</xdr:rowOff>
    </xdr:from>
    <xdr:to>
      <xdr:col>4</xdr:col>
      <xdr:colOff>155575</xdr:colOff>
      <xdr:row>78</xdr:row>
      <xdr:rowOff>49631</xdr:rowOff>
    </xdr:to>
    <xdr:cxnSp macro="">
      <xdr:nvCxnSpPr>
        <xdr:cNvPr id="182" name="直線コネクタ 181"/>
        <xdr:cNvCxnSpPr/>
      </xdr:nvCxnSpPr>
      <xdr:spPr>
        <a:xfrm>
          <a:off x="2019300" y="1341724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33629</xdr:rowOff>
    </xdr:from>
    <xdr:to>
      <xdr:col>2</xdr:col>
      <xdr:colOff>638175</xdr:colOff>
      <xdr:row>78</xdr:row>
      <xdr:rowOff>44145</xdr:rowOff>
    </xdr:to>
    <xdr:cxnSp macro="">
      <xdr:nvCxnSpPr>
        <xdr:cNvPr id="185" name="直線コネクタ 184"/>
        <xdr:cNvCxnSpPr/>
      </xdr:nvCxnSpPr>
      <xdr:spPr>
        <a:xfrm>
          <a:off x="1130300" y="1340672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48971</xdr:rowOff>
    </xdr:from>
    <xdr:to>
      <xdr:col>6</xdr:col>
      <xdr:colOff>561975</xdr:colOff>
      <xdr:row>78</xdr:row>
      <xdr:rowOff>150571</xdr:rowOff>
    </xdr:to>
    <xdr:sp macro="" textlink="">
      <xdr:nvSpPr>
        <xdr:cNvPr id="195" name="円/楕円 194"/>
        <xdr:cNvSpPr/>
      </xdr:nvSpPr>
      <xdr:spPr>
        <a:xfrm>
          <a:off x="4584700" y="13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135348</xdr:rowOff>
    </xdr:from>
    <xdr:ext cx="469744" cy="259045"/>
    <xdr:sp macro="" textlink="">
      <xdr:nvSpPr>
        <xdr:cNvPr id="196" name="維持補修費該当値テキスト"/>
        <xdr:cNvSpPr txBox="1"/>
      </xdr:nvSpPr>
      <xdr:spPr>
        <a:xfrm>
          <a:off x="4686300" y="133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23064</xdr:rowOff>
    </xdr:from>
    <xdr:to>
      <xdr:col>5</xdr:col>
      <xdr:colOff>409575</xdr:colOff>
      <xdr:row>78</xdr:row>
      <xdr:rowOff>124664</xdr:rowOff>
    </xdr:to>
    <xdr:sp macro="" textlink="">
      <xdr:nvSpPr>
        <xdr:cNvPr id="197" name="円/楕円 196"/>
        <xdr:cNvSpPr/>
      </xdr:nvSpPr>
      <xdr:spPr>
        <a:xfrm>
          <a:off x="37465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115791</xdr:rowOff>
    </xdr:from>
    <xdr:ext cx="469744" cy="259045"/>
    <xdr:sp macro="" textlink="">
      <xdr:nvSpPr>
        <xdr:cNvPr id="198" name="テキスト ボックス 197"/>
        <xdr:cNvSpPr txBox="1"/>
      </xdr:nvSpPr>
      <xdr:spPr>
        <a:xfrm>
          <a:off x="3562427" y="134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170281</xdr:rowOff>
    </xdr:from>
    <xdr:to>
      <xdr:col>4</xdr:col>
      <xdr:colOff>206375</xdr:colOff>
      <xdr:row>78</xdr:row>
      <xdr:rowOff>100431</xdr:rowOff>
    </xdr:to>
    <xdr:sp macro="" textlink="">
      <xdr:nvSpPr>
        <xdr:cNvPr id="199" name="円/楕円 198"/>
        <xdr:cNvSpPr/>
      </xdr:nvSpPr>
      <xdr:spPr>
        <a:xfrm>
          <a:off x="2857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91558</xdr:rowOff>
    </xdr:from>
    <xdr:ext cx="469744" cy="259045"/>
    <xdr:sp macro="" textlink="">
      <xdr:nvSpPr>
        <xdr:cNvPr id="200" name="テキスト ボックス 199"/>
        <xdr:cNvSpPr txBox="1"/>
      </xdr:nvSpPr>
      <xdr:spPr>
        <a:xfrm>
          <a:off x="2673427" y="1346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164795</xdr:rowOff>
    </xdr:from>
    <xdr:to>
      <xdr:col>3</xdr:col>
      <xdr:colOff>3175</xdr:colOff>
      <xdr:row>78</xdr:row>
      <xdr:rowOff>94945</xdr:rowOff>
    </xdr:to>
    <xdr:sp macro="" textlink="">
      <xdr:nvSpPr>
        <xdr:cNvPr id="201" name="円/楕円 200"/>
        <xdr:cNvSpPr/>
      </xdr:nvSpPr>
      <xdr:spPr>
        <a:xfrm>
          <a:off x="1968500" y="133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86072</xdr:rowOff>
    </xdr:from>
    <xdr:ext cx="469744" cy="259045"/>
    <xdr:sp macro="" textlink="">
      <xdr:nvSpPr>
        <xdr:cNvPr id="202" name="テキスト ボックス 201"/>
        <xdr:cNvSpPr txBox="1"/>
      </xdr:nvSpPr>
      <xdr:spPr>
        <a:xfrm>
          <a:off x="1784427" y="134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154279</xdr:rowOff>
    </xdr:from>
    <xdr:to>
      <xdr:col>1</xdr:col>
      <xdr:colOff>485775</xdr:colOff>
      <xdr:row>78</xdr:row>
      <xdr:rowOff>84429</xdr:rowOff>
    </xdr:to>
    <xdr:sp macro="" textlink="">
      <xdr:nvSpPr>
        <xdr:cNvPr id="203" name="円/楕円 202"/>
        <xdr:cNvSpPr/>
      </xdr:nvSpPr>
      <xdr:spPr>
        <a:xfrm>
          <a:off x="1079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75556</xdr:rowOff>
    </xdr:from>
    <xdr:ext cx="469744" cy="259045"/>
    <xdr:sp macro="" textlink="">
      <xdr:nvSpPr>
        <xdr:cNvPr id="204" name="テキスト ボックス 203"/>
        <xdr:cNvSpPr txBox="1"/>
      </xdr:nvSpPr>
      <xdr:spPr>
        <a:xfrm>
          <a:off x="895427"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3339</xdr:rowOff>
    </xdr:from>
    <xdr:to>
      <xdr:col>6</xdr:col>
      <xdr:colOff>511175</xdr:colOff>
      <xdr:row>94</xdr:row>
      <xdr:rowOff>114999</xdr:rowOff>
    </xdr:to>
    <xdr:cxnSp macro="">
      <xdr:nvCxnSpPr>
        <xdr:cNvPr id="234" name="直線コネクタ 233"/>
        <xdr:cNvCxnSpPr/>
      </xdr:nvCxnSpPr>
      <xdr:spPr>
        <a:xfrm flipV="1">
          <a:off x="3797300" y="16119639"/>
          <a:ext cx="838200" cy="1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114999</xdr:rowOff>
    </xdr:from>
    <xdr:to>
      <xdr:col>5</xdr:col>
      <xdr:colOff>358775</xdr:colOff>
      <xdr:row>95</xdr:row>
      <xdr:rowOff>17196</xdr:rowOff>
    </xdr:to>
    <xdr:cxnSp macro="">
      <xdr:nvCxnSpPr>
        <xdr:cNvPr id="237" name="直線コネクタ 236"/>
        <xdr:cNvCxnSpPr/>
      </xdr:nvCxnSpPr>
      <xdr:spPr>
        <a:xfrm flipV="1">
          <a:off x="2908300" y="16231299"/>
          <a:ext cx="889000" cy="7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17196</xdr:rowOff>
    </xdr:from>
    <xdr:to>
      <xdr:col>4</xdr:col>
      <xdr:colOff>155575</xdr:colOff>
      <xdr:row>95</xdr:row>
      <xdr:rowOff>54699</xdr:rowOff>
    </xdr:to>
    <xdr:cxnSp macro="">
      <xdr:nvCxnSpPr>
        <xdr:cNvPr id="240" name="直線コネクタ 239"/>
        <xdr:cNvCxnSpPr/>
      </xdr:nvCxnSpPr>
      <xdr:spPr>
        <a:xfrm flipV="1">
          <a:off x="2019300" y="16304946"/>
          <a:ext cx="889000" cy="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54699</xdr:rowOff>
    </xdr:from>
    <xdr:to>
      <xdr:col>2</xdr:col>
      <xdr:colOff>638175</xdr:colOff>
      <xdr:row>95</xdr:row>
      <xdr:rowOff>90639</xdr:rowOff>
    </xdr:to>
    <xdr:cxnSp macro="">
      <xdr:nvCxnSpPr>
        <xdr:cNvPr id="243" name="直線コネクタ 242"/>
        <xdr:cNvCxnSpPr/>
      </xdr:nvCxnSpPr>
      <xdr:spPr>
        <a:xfrm flipV="1">
          <a:off x="1130300" y="16342449"/>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7" name="テキスト ボックス 246"/>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123989</xdr:rowOff>
    </xdr:from>
    <xdr:to>
      <xdr:col>6</xdr:col>
      <xdr:colOff>561975</xdr:colOff>
      <xdr:row>94</xdr:row>
      <xdr:rowOff>54139</xdr:rowOff>
    </xdr:to>
    <xdr:sp macro="" textlink="">
      <xdr:nvSpPr>
        <xdr:cNvPr id="253" name="円/楕円 252"/>
        <xdr:cNvSpPr/>
      </xdr:nvSpPr>
      <xdr:spPr>
        <a:xfrm>
          <a:off x="4584700" y="160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146866</xdr:rowOff>
    </xdr:from>
    <xdr:ext cx="599010" cy="259045"/>
    <xdr:sp macro="" textlink="">
      <xdr:nvSpPr>
        <xdr:cNvPr id="254" name="扶助費該当値テキスト"/>
        <xdr:cNvSpPr txBox="1"/>
      </xdr:nvSpPr>
      <xdr:spPr>
        <a:xfrm>
          <a:off x="4686300" y="1592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100,737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64199</xdr:rowOff>
    </xdr:from>
    <xdr:to>
      <xdr:col>5</xdr:col>
      <xdr:colOff>409575</xdr:colOff>
      <xdr:row>94</xdr:row>
      <xdr:rowOff>165799</xdr:rowOff>
    </xdr:to>
    <xdr:sp macro="" textlink="">
      <xdr:nvSpPr>
        <xdr:cNvPr id="255" name="円/楕円 254"/>
        <xdr:cNvSpPr/>
      </xdr:nvSpPr>
      <xdr:spPr>
        <a:xfrm>
          <a:off x="3746500" y="161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10876</xdr:rowOff>
    </xdr:from>
    <xdr:ext cx="534377" cy="259045"/>
    <xdr:sp macro="" textlink="">
      <xdr:nvSpPr>
        <xdr:cNvPr id="256" name="テキスト ボックス 255"/>
        <xdr:cNvSpPr txBox="1"/>
      </xdr:nvSpPr>
      <xdr:spPr>
        <a:xfrm>
          <a:off x="3530111" y="159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137846</xdr:rowOff>
    </xdr:from>
    <xdr:to>
      <xdr:col>4</xdr:col>
      <xdr:colOff>206375</xdr:colOff>
      <xdr:row>95</xdr:row>
      <xdr:rowOff>67996</xdr:rowOff>
    </xdr:to>
    <xdr:sp macro="" textlink="">
      <xdr:nvSpPr>
        <xdr:cNvPr id="257" name="円/楕円 256"/>
        <xdr:cNvSpPr/>
      </xdr:nvSpPr>
      <xdr:spPr>
        <a:xfrm>
          <a:off x="2857500" y="162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84523</xdr:rowOff>
    </xdr:from>
    <xdr:ext cx="534377" cy="259045"/>
    <xdr:sp macro="" textlink="">
      <xdr:nvSpPr>
        <xdr:cNvPr id="258" name="テキスト ボックス 257"/>
        <xdr:cNvSpPr txBox="1"/>
      </xdr:nvSpPr>
      <xdr:spPr>
        <a:xfrm>
          <a:off x="2641111" y="160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86,146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3899</xdr:rowOff>
    </xdr:from>
    <xdr:to>
      <xdr:col>3</xdr:col>
      <xdr:colOff>3175</xdr:colOff>
      <xdr:row>95</xdr:row>
      <xdr:rowOff>105499</xdr:rowOff>
    </xdr:to>
    <xdr:sp macro="" textlink="">
      <xdr:nvSpPr>
        <xdr:cNvPr id="259" name="円/楕円 258"/>
        <xdr:cNvSpPr/>
      </xdr:nvSpPr>
      <xdr:spPr>
        <a:xfrm>
          <a:off x="1968500" y="162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122026</xdr:rowOff>
    </xdr:from>
    <xdr:ext cx="534377" cy="259045"/>
    <xdr:sp macro="" textlink="">
      <xdr:nvSpPr>
        <xdr:cNvPr id="260" name="テキスト ボックス 259"/>
        <xdr:cNvSpPr txBox="1"/>
      </xdr:nvSpPr>
      <xdr:spPr>
        <a:xfrm>
          <a:off x="1752111" y="160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83,193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39839</xdr:rowOff>
    </xdr:from>
    <xdr:to>
      <xdr:col>1</xdr:col>
      <xdr:colOff>485775</xdr:colOff>
      <xdr:row>95</xdr:row>
      <xdr:rowOff>141439</xdr:rowOff>
    </xdr:to>
    <xdr:sp macro="" textlink="">
      <xdr:nvSpPr>
        <xdr:cNvPr id="261" name="円/楕円 260"/>
        <xdr:cNvSpPr/>
      </xdr:nvSpPr>
      <xdr:spPr>
        <a:xfrm>
          <a:off x="1079500" y="163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157966</xdr:rowOff>
    </xdr:from>
    <xdr:ext cx="534377" cy="259045"/>
    <xdr:sp macro="" textlink="">
      <xdr:nvSpPr>
        <xdr:cNvPr id="262" name="テキスト ボックス 261"/>
        <xdr:cNvSpPr txBox="1"/>
      </xdr:nvSpPr>
      <xdr:spPr>
        <a:xfrm>
          <a:off x="863111" y="161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83439</xdr:rowOff>
    </xdr:from>
    <xdr:to>
      <xdr:col>15</xdr:col>
      <xdr:colOff>180975</xdr:colOff>
      <xdr:row>36</xdr:row>
      <xdr:rowOff>102019</xdr:rowOff>
    </xdr:to>
    <xdr:cxnSp macro="">
      <xdr:nvCxnSpPr>
        <xdr:cNvPr id="291" name="直線コネクタ 290"/>
        <xdr:cNvCxnSpPr/>
      </xdr:nvCxnSpPr>
      <xdr:spPr>
        <a:xfrm flipV="1">
          <a:off x="9639300" y="6255639"/>
          <a:ext cx="8382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39408</xdr:rowOff>
    </xdr:from>
    <xdr:to>
      <xdr:col>14</xdr:col>
      <xdr:colOff>28575</xdr:colOff>
      <xdr:row>36</xdr:row>
      <xdr:rowOff>102019</xdr:rowOff>
    </xdr:to>
    <xdr:cxnSp macro="">
      <xdr:nvCxnSpPr>
        <xdr:cNvPr id="294" name="直線コネクタ 293"/>
        <xdr:cNvCxnSpPr/>
      </xdr:nvCxnSpPr>
      <xdr:spPr>
        <a:xfrm>
          <a:off x="8750300" y="6211608"/>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39408</xdr:rowOff>
    </xdr:from>
    <xdr:to>
      <xdr:col>12</xdr:col>
      <xdr:colOff>511175</xdr:colOff>
      <xdr:row>37</xdr:row>
      <xdr:rowOff>18186</xdr:rowOff>
    </xdr:to>
    <xdr:cxnSp macro="">
      <xdr:nvCxnSpPr>
        <xdr:cNvPr id="297" name="直線コネクタ 296"/>
        <xdr:cNvCxnSpPr/>
      </xdr:nvCxnSpPr>
      <xdr:spPr>
        <a:xfrm flipV="1">
          <a:off x="7861300" y="6211608"/>
          <a:ext cx="889000" cy="15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7442</xdr:rowOff>
    </xdr:from>
    <xdr:to>
      <xdr:col>11</xdr:col>
      <xdr:colOff>307975</xdr:colOff>
      <xdr:row>37</xdr:row>
      <xdr:rowOff>18186</xdr:rowOff>
    </xdr:to>
    <xdr:cxnSp macro="">
      <xdr:nvCxnSpPr>
        <xdr:cNvPr id="300" name="直線コネクタ 299"/>
        <xdr:cNvCxnSpPr/>
      </xdr:nvCxnSpPr>
      <xdr:spPr>
        <a:xfrm>
          <a:off x="6972300" y="635109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32639</xdr:rowOff>
    </xdr:from>
    <xdr:to>
      <xdr:col>15</xdr:col>
      <xdr:colOff>231775</xdr:colOff>
      <xdr:row>36</xdr:row>
      <xdr:rowOff>134239</xdr:rowOff>
    </xdr:to>
    <xdr:sp macro="" textlink="">
      <xdr:nvSpPr>
        <xdr:cNvPr id="310" name="円/楕円 309"/>
        <xdr:cNvSpPr/>
      </xdr:nvSpPr>
      <xdr:spPr>
        <a:xfrm>
          <a:off x="10426700" y="62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55516</xdr:rowOff>
    </xdr:from>
    <xdr:ext cx="534377" cy="259045"/>
    <xdr:sp macro="" textlink="">
      <xdr:nvSpPr>
        <xdr:cNvPr id="311" name="補助費等該当値テキスト"/>
        <xdr:cNvSpPr txBox="1"/>
      </xdr:nvSpPr>
      <xdr:spPr>
        <a:xfrm>
          <a:off x="10528300" y="60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51219</xdr:rowOff>
    </xdr:from>
    <xdr:to>
      <xdr:col>14</xdr:col>
      <xdr:colOff>79375</xdr:colOff>
      <xdr:row>36</xdr:row>
      <xdr:rowOff>152819</xdr:rowOff>
    </xdr:to>
    <xdr:sp macro="" textlink="">
      <xdr:nvSpPr>
        <xdr:cNvPr id="312" name="円/楕円 311"/>
        <xdr:cNvSpPr/>
      </xdr:nvSpPr>
      <xdr:spPr>
        <a:xfrm>
          <a:off x="9588500" y="62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143946</xdr:rowOff>
    </xdr:from>
    <xdr:ext cx="534377" cy="259045"/>
    <xdr:sp macro="" textlink="">
      <xdr:nvSpPr>
        <xdr:cNvPr id="313" name="テキスト ボックス 312"/>
        <xdr:cNvSpPr txBox="1"/>
      </xdr:nvSpPr>
      <xdr:spPr>
        <a:xfrm>
          <a:off x="9372111" y="631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160058</xdr:rowOff>
    </xdr:from>
    <xdr:to>
      <xdr:col>12</xdr:col>
      <xdr:colOff>561975</xdr:colOff>
      <xdr:row>36</xdr:row>
      <xdr:rowOff>90208</xdr:rowOff>
    </xdr:to>
    <xdr:sp macro="" textlink="">
      <xdr:nvSpPr>
        <xdr:cNvPr id="314" name="円/楕円 313"/>
        <xdr:cNvSpPr/>
      </xdr:nvSpPr>
      <xdr:spPr>
        <a:xfrm>
          <a:off x="8699500" y="61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81335</xdr:rowOff>
    </xdr:from>
    <xdr:ext cx="534377" cy="259045"/>
    <xdr:sp macro="" textlink="">
      <xdr:nvSpPr>
        <xdr:cNvPr id="315" name="テキスト ボックス 314"/>
        <xdr:cNvSpPr txBox="1"/>
      </xdr:nvSpPr>
      <xdr:spPr>
        <a:xfrm>
          <a:off x="8483111" y="62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138836</xdr:rowOff>
    </xdr:from>
    <xdr:to>
      <xdr:col>11</xdr:col>
      <xdr:colOff>358775</xdr:colOff>
      <xdr:row>37</xdr:row>
      <xdr:rowOff>68986</xdr:rowOff>
    </xdr:to>
    <xdr:sp macro="" textlink="">
      <xdr:nvSpPr>
        <xdr:cNvPr id="316" name="円/楕円 315"/>
        <xdr:cNvSpPr/>
      </xdr:nvSpPr>
      <xdr:spPr>
        <a:xfrm>
          <a:off x="7810500" y="63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60113</xdr:rowOff>
    </xdr:from>
    <xdr:ext cx="534377" cy="259045"/>
    <xdr:sp macro="" textlink="">
      <xdr:nvSpPr>
        <xdr:cNvPr id="317" name="テキスト ボックス 316"/>
        <xdr:cNvSpPr txBox="1"/>
      </xdr:nvSpPr>
      <xdr:spPr>
        <a:xfrm>
          <a:off x="7594111" y="64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128092</xdr:rowOff>
    </xdr:from>
    <xdr:to>
      <xdr:col>10</xdr:col>
      <xdr:colOff>155575</xdr:colOff>
      <xdr:row>37</xdr:row>
      <xdr:rowOff>58242</xdr:rowOff>
    </xdr:to>
    <xdr:sp macro="" textlink="">
      <xdr:nvSpPr>
        <xdr:cNvPr id="318" name="円/楕円 317"/>
        <xdr:cNvSpPr/>
      </xdr:nvSpPr>
      <xdr:spPr>
        <a:xfrm>
          <a:off x="6921500" y="63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49369</xdr:rowOff>
    </xdr:from>
    <xdr:ext cx="534377" cy="259045"/>
    <xdr:sp macro="" textlink="">
      <xdr:nvSpPr>
        <xdr:cNvPr id="319" name="テキスト ボックス 318"/>
        <xdr:cNvSpPr txBox="1"/>
      </xdr:nvSpPr>
      <xdr:spPr>
        <a:xfrm>
          <a:off x="6705111" y="63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59995</xdr:rowOff>
    </xdr:from>
    <xdr:to>
      <xdr:col>15</xdr:col>
      <xdr:colOff>180975</xdr:colOff>
      <xdr:row>58</xdr:row>
      <xdr:rowOff>99002</xdr:rowOff>
    </xdr:to>
    <xdr:cxnSp macro="">
      <xdr:nvCxnSpPr>
        <xdr:cNvPr id="348" name="直線コネクタ 347"/>
        <xdr:cNvCxnSpPr/>
      </xdr:nvCxnSpPr>
      <xdr:spPr>
        <a:xfrm>
          <a:off x="9639300" y="10004095"/>
          <a:ext cx="8382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50462</xdr:rowOff>
    </xdr:from>
    <xdr:to>
      <xdr:col>14</xdr:col>
      <xdr:colOff>28575</xdr:colOff>
      <xdr:row>58</xdr:row>
      <xdr:rowOff>59995</xdr:rowOff>
    </xdr:to>
    <xdr:cxnSp macro="">
      <xdr:nvCxnSpPr>
        <xdr:cNvPr id="351" name="直線コネクタ 350"/>
        <xdr:cNvCxnSpPr/>
      </xdr:nvCxnSpPr>
      <xdr:spPr>
        <a:xfrm>
          <a:off x="8750300" y="9994562"/>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26417</xdr:rowOff>
    </xdr:from>
    <xdr:to>
      <xdr:col>12</xdr:col>
      <xdr:colOff>511175</xdr:colOff>
      <xdr:row>58</xdr:row>
      <xdr:rowOff>50462</xdr:rowOff>
    </xdr:to>
    <xdr:cxnSp macro="">
      <xdr:nvCxnSpPr>
        <xdr:cNvPr id="354" name="直線コネクタ 353"/>
        <xdr:cNvCxnSpPr/>
      </xdr:nvCxnSpPr>
      <xdr:spPr>
        <a:xfrm>
          <a:off x="7861300" y="9970517"/>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26417</xdr:rowOff>
    </xdr:from>
    <xdr:to>
      <xdr:col>11</xdr:col>
      <xdr:colOff>307975</xdr:colOff>
      <xdr:row>58</xdr:row>
      <xdr:rowOff>61530</xdr:rowOff>
    </xdr:to>
    <xdr:cxnSp macro="">
      <xdr:nvCxnSpPr>
        <xdr:cNvPr id="357" name="直線コネクタ 356"/>
        <xdr:cNvCxnSpPr/>
      </xdr:nvCxnSpPr>
      <xdr:spPr>
        <a:xfrm flipV="1">
          <a:off x="6972300" y="9970517"/>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48202</xdr:rowOff>
    </xdr:from>
    <xdr:to>
      <xdr:col>15</xdr:col>
      <xdr:colOff>231775</xdr:colOff>
      <xdr:row>58</xdr:row>
      <xdr:rowOff>149802</xdr:rowOff>
    </xdr:to>
    <xdr:sp macro="" textlink="">
      <xdr:nvSpPr>
        <xdr:cNvPr id="367" name="円/楕円 366"/>
        <xdr:cNvSpPr/>
      </xdr:nvSpPr>
      <xdr:spPr>
        <a:xfrm>
          <a:off x="10426700" y="99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9195</xdr:rowOff>
    </xdr:from>
    <xdr:to>
      <xdr:col>14</xdr:col>
      <xdr:colOff>79375</xdr:colOff>
      <xdr:row>58</xdr:row>
      <xdr:rowOff>110795</xdr:rowOff>
    </xdr:to>
    <xdr:sp macro="" textlink="">
      <xdr:nvSpPr>
        <xdr:cNvPr id="369" name="円/楕円 368"/>
        <xdr:cNvSpPr/>
      </xdr:nvSpPr>
      <xdr:spPr>
        <a:xfrm>
          <a:off x="9588500" y="99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101922</xdr:rowOff>
    </xdr:from>
    <xdr:ext cx="534377" cy="259045"/>
    <xdr:sp macro="" textlink="">
      <xdr:nvSpPr>
        <xdr:cNvPr id="370" name="テキスト ボックス 369"/>
        <xdr:cNvSpPr txBox="1"/>
      </xdr:nvSpPr>
      <xdr:spPr>
        <a:xfrm>
          <a:off x="9372111" y="100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171112</xdr:rowOff>
    </xdr:from>
    <xdr:to>
      <xdr:col>12</xdr:col>
      <xdr:colOff>561975</xdr:colOff>
      <xdr:row>58</xdr:row>
      <xdr:rowOff>101262</xdr:rowOff>
    </xdr:to>
    <xdr:sp macro="" textlink="">
      <xdr:nvSpPr>
        <xdr:cNvPr id="371" name="円/楕円 370"/>
        <xdr:cNvSpPr/>
      </xdr:nvSpPr>
      <xdr:spPr>
        <a:xfrm>
          <a:off x="8699500" y="99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92389</xdr:rowOff>
    </xdr:from>
    <xdr:ext cx="534377" cy="259045"/>
    <xdr:sp macro="" textlink="">
      <xdr:nvSpPr>
        <xdr:cNvPr id="372" name="テキスト ボックス 371"/>
        <xdr:cNvSpPr txBox="1"/>
      </xdr:nvSpPr>
      <xdr:spPr>
        <a:xfrm>
          <a:off x="8483111"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147067</xdr:rowOff>
    </xdr:from>
    <xdr:to>
      <xdr:col>11</xdr:col>
      <xdr:colOff>358775</xdr:colOff>
      <xdr:row>58</xdr:row>
      <xdr:rowOff>77217</xdr:rowOff>
    </xdr:to>
    <xdr:sp macro="" textlink="">
      <xdr:nvSpPr>
        <xdr:cNvPr id="373" name="円/楕円 372"/>
        <xdr:cNvSpPr/>
      </xdr:nvSpPr>
      <xdr:spPr>
        <a:xfrm>
          <a:off x="7810500" y="99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68344</xdr:rowOff>
    </xdr:from>
    <xdr:ext cx="534377" cy="259045"/>
    <xdr:sp macro="" textlink="">
      <xdr:nvSpPr>
        <xdr:cNvPr id="374" name="テキスト ボックス 373"/>
        <xdr:cNvSpPr txBox="1"/>
      </xdr:nvSpPr>
      <xdr:spPr>
        <a:xfrm>
          <a:off x="7594111" y="100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10730</xdr:rowOff>
    </xdr:from>
    <xdr:to>
      <xdr:col>10</xdr:col>
      <xdr:colOff>155575</xdr:colOff>
      <xdr:row>58</xdr:row>
      <xdr:rowOff>112330</xdr:rowOff>
    </xdr:to>
    <xdr:sp macro="" textlink="">
      <xdr:nvSpPr>
        <xdr:cNvPr id="375" name="円/楕円 374"/>
        <xdr:cNvSpPr/>
      </xdr:nvSpPr>
      <xdr:spPr>
        <a:xfrm>
          <a:off x="6921500" y="99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103457</xdr:rowOff>
    </xdr:from>
    <xdr:ext cx="534377" cy="259045"/>
    <xdr:sp macro="" textlink="">
      <xdr:nvSpPr>
        <xdr:cNvPr id="376" name="テキスト ボックス 375"/>
        <xdr:cNvSpPr txBox="1"/>
      </xdr:nvSpPr>
      <xdr:spPr>
        <a:xfrm>
          <a:off x="6705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142380</xdr:rowOff>
    </xdr:from>
    <xdr:to>
      <xdr:col>15</xdr:col>
      <xdr:colOff>180975</xdr:colOff>
      <xdr:row>77</xdr:row>
      <xdr:rowOff>168932</xdr:rowOff>
    </xdr:to>
    <xdr:cxnSp macro="">
      <xdr:nvCxnSpPr>
        <xdr:cNvPr id="401" name="直線コネクタ 400"/>
        <xdr:cNvCxnSpPr/>
      </xdr:nvCxnSpPr>
      <xdr:spPr>
        <a:xfrm>
          <a:off x="9639300" y="13344030"/>
          <a:ext cx="838200" cy="2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118132</xdr:rowOff>
    </xdr:from>
    <xdr:to>
      <xdr:col>15</xdr:col>
      <xdr:colOff>231775</xdr:colOff>
      <xdr:row>78</xdr:row>
      <xdr:rowOff>48282</xdr:rowOff>
    </xdr:to>
    <xdr:sp macro="" textlink="">
      <xdr:nvSpPr>
        <xdr:cNvPr id="411" name="円/楕円 410"/>
        <xdr:cNvSpPr/>
      </xdr:nvSpPr>
      <xdr:spPr>
        <a:xfrm>
          <a:off x="10426700" y="133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33059</xdr:rowOff>
    </xdr:from>
    <xdr:ext cx="469744" cy="259045"/>
    <xdr:sp macro="" textlink="">
      <xdr:nvSpPr>
        <xdr:cNvPr id="412" name="普通建設事業費 （ うち新規整備　）該当値テキスト"/>
        <xdr:cNvSpPr txBox="1"/>
      </xdr:nvSpPr>
      <xdr:spPr>
        <a:xfrm>
          <a:off x="10528300" y="132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91580</xdr:rowOff>
    </xdr:from>
    <xdr:to>
      <xdr:col>14</xdr:col>
      <xdr:colOff>79375</xdr:colOff>
      <xdr:row>78</xdr:row>
      <xdr:rowOff>21730</xdr:rowOff>
    </xdr:to>
    <xdr:sp macro="" textlink="">
      <xdr:nvSpPr>
        <xdr:cNvPr id="413" name="円/楕円 412"/>
        <xdr:cNvSpPr/>
      </xdr:nvSpPr>
      <xdr:spPr>
        <a:xfrm>
          <a:off x="9588500" y="132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12857</xdr:rowOff>
    </xdr:from>
    <xdr:ext cx="469744" cy="259045"/>
    <xdr:sp macro="" textlink="">
      <xdr:nvSpPr>
        <xdr:cNvPr id="414" name="テキスト ボックス 413"/>
        <xdr:cNvSpPr txBox="1"/>
      </xdr:nvSpPr>
      <xdr:spPr>
        <a:xfrm>
          <a:off x="9404427" y="133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8973</xdr:rowOff>
    </xdr:from>
    <xdr:to>
      <xdr:col>15</xdr:col>
      <xdr:colOff>180975</xdr:colOff>
      <xdr:row>95</xdr:row>
      <xdr:rowOff>105311</xdr:rowOff>
    </xdr:to>
    <xdr:cxnSp macro="">
      <xdr:nvCxnSpPr>
        <xdr:cNvPr id="445" name="直線コネクタ 444"/>
        <xdr:cNvCxnSpPr/>
      </xdr:nvCxnSpPr>
      <xdr:spPr>
        <a:xfrm flipV="1">
          <a:off x="9639300" y="16296723"/>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129623</xdr:rowOff>
    </xdr:from>
    <xdr:to>
      <xdr:col>15</xdr:col>
      <xdr:colOff>231775</xdr:colOff>
      <xdr:row>95</xdr:row>
      <xdr:rowOff>59773</xdr:rowOff>
    </xdr:to>
    <xdr:sp macro="" textlink="">
      <xdr:nvSpPr>
        <xdr:cNvPr id="455" name="円/楕円 454"/>
        <xdr:cNvSpPr/>
      </xdr:nvSpPr>
      <xdr:spPr>
        <a:xfrm>
          <a:off x="10426700" y="162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152500</xdr:rowOff>
    </xdr:from>
    <xdr:ext cx="534377" cy="259045"/>
    <xdr:sp macro="" textlink="">
      <xdr:nvSpPr>
        <xdr:cNvPr id="456" name="普通建設事業費 （ うち更新整備　）該当値テキスト"/>
        <xdr:cNvSpPr txBox="1"/>
      </xdr:nvSpPr>
      <xdr:spPr>
        <a:xfrm>
          <a:off x="10528300" y="160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54511</xdr:rowOff>
    </xdr:from>
    <xdr:to>
      <xdr:col>14</xdr:col>
      <xdr:colOff>79375</xdr:colOff>
      <xdr:row>95</xdr:row>
      <xdr:rowOff>156111</xdr:rowOff>
    </xdr:to>
    <xdr:sp macro="" textlink="">
      <xdr:nvSpPr>
        <xdr:cNvPr id="457" name="円/楕円 456"/>
        <xdr:cNvSpPr/>
      </xdr:nvSpPr>
      <xdr:spPr>
        <a:xfrm>
          <a:off x="9588500" y="1634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147238</xdr:rowOff>
    </xdr:from>
    <xdr:ext cx="534377" cy="259045"/>
    <xdr:sp macro="" textlink="">
      <xdr:nvSpPr>
        <xdr:cNvPr id="458" name="テキスト ボックス 457"/>
        <xdr:cNvSpPr txBox="1"/>
      </xdr:nvSpPr>
      <xdr:spPr>
        <a:xfrm>
          <a:off x="9372111" y="164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75438</xdr:rowOff>
    </xdr:from>
    <xdr:to>
      <xdr:col>23</xdr:col>
      <xdr:colOff>517525</xdr:colOff>
      <xdr:row>39</xdr:row>
      <xdr:rowOff>44450</xdr:rowOff>
    </xdr:to>
    <xdr:cxnSp macro="">
      <xdr:nvCxnSpPr>
        <xdr:cNvPr id="487" name="直線コネクタ 486"/>
        <xdr:cNvCxnSpPr/>
      </xdr:nvCxnSpPr>
      <xdr:spPr>
        <a:xfrm flipV="1">
          <a:off x="15481300" y="6590538"/>
          <a:ext cx="838200" cy="1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88282</xdr:rowOff>
    </xdr:from>
    <xdr:ext cx="378565" cy="259045"/>
    <xdr:sp macro="" textlink="">
      <xdr:nvSpPr>
        <xdr:cNvPr id="488" name="災害復旧事業費平均値テキスト"/>
        <xdr:cNvSpPr txBox="1"/>
      </xdr:nvSpPr>
      <xdr:spPr>
        <a:xfrm>
          <a:off x="16370300" y="6603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11811</xdr:rowOff>
    </xdr:from>
    <xdr:to>
      <xdr:col>21</xdr:col>
      <xdr:colOff>161925</xdr:colOff>
      <xdr:row>39</xdr:row>
      <xdr:rowOff>44450</xdr:rowOff>
    </xdr:to>
    <xdr:cxnSp macro="">
      <xdr:nvCxnSpPr>
        <xdr:cNvPr id="493" name="直線コネクタ 492"/>
        <xdr:cNvCxnSpPr/>
      </xdr:nvCxnSpPr>
      <xdr:spPr>
        <a:xfrm>
          <a:off x="13703300" y="6698361"/>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11811</xdr:rowOff>
    </xdr:from>
    <xdr:to>
      <xdr:col>19</xdr:col>
      <xdr:colOff>644525</xdr:colOff>
      <xdr:row>39</xdr:row>
      <xdr:rowOff>44450</xdr:rowOff>
    </xdr:to>
    <xdr:cxnSp macro="">
      <xdr:nvCxnSpPr>
        <xdr:cNvPr id="496" name="直線コネクタ 495"/>
        <xdr:cNvCxnSpPr/>
      </xdr:nvCxnSpPr>
      <xdr:spPr>
        <a:xfrm flipV="1">
          <a:off x="12814300" y="6698361"/>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24638</xdr:rowOff>
    </xdr:from>
    <xdr:to>
      <xdr:col>23</xdr:col>
      <xdr:colOff>568325</xdr:colOff>
      <xdr:row>38</xdr:row>
      <xdr:rowOff>126238</xdr:rowOff>
    </xdr:to>
    <xdr:sp macro="" textlink="">
      <xdr:nvSpPr>
        <xdr:cNvPr id="506" name="円/楕円 505"/>
        <xdr:cNvSpPr/>
      </xdr:nvSpPr>
      <xdr:spPr>
        <a:xfrm>
          <a:off x="16268700" y="65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47515</xdr:rowOff>
    </xdr:from>
    <xdr:ext cx="469744" cy="259045"/>
    <xdr:sp macro="" textlink="">
      <xdr:nvSpPr>
        <xdr:cNvPr id="507" name="災害復旧事業費該当値テキスト"/>
        <xdr:cNvSpPr txBox="1"/>
      </xdr:nvSpPr>
      <xdr:spPr>
        <a:xfrm>
          <a:off x="16370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132461</xdr:rowOff>
    </xdr:from>
    <xdr:to>
      <xdr:col>20</xdr:col>
      <xdr:colOff>9525</xdr:colOff>
      <xdr:row>39</xdr:row>
      <xdr:rowOff>62611</xdr:rowOff>
    </xdr:to>
    <xdr:sp macro="" textlink="">
      <xdr:nvSpPr>
        <xdr:cNvPr id="512" name="円/楕円 511"/>
        <xdr:cNvSpPr/>
      </xdr:nvSpPr>
      <xdr:spPr>
        <a:xfrm>
          <a:off x="13652500" y="66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53738</xdr:rowOff>
    </xdr:from>
    <xdr:ext cx="378565" cy="259045"/>
    <xdr:sp macro="" textlink="">
      <xdr:nvSpPr>
        <xdr:cNvPr id="513" name="テキスト ボックス 512"/>
        <xdr:cNvSpPr txBox="1"/>
      </xdr:nvSpPr>
      <xdr:spPr>
        <a:xfrm>
          <a:off x="13514017" y="674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151310</xdr:rowOff>
    </xdr:from>
    <xdr:to>
      <xdr:col>23</xdr:col>
      <xdr:colOff>517525</xdr:colOff>
      <xdr:row>77</xdr:row>
      <xdr:rowOff>23816</xdr:rowOff>
    </xdr:to>
    <xdr:cxnSp macro="">
      <xdr:nvCxnSpPr>
        <xdr:cNvPr id="595" name="直線コネクタ 594"/>
        <xdr:cNvCxnSpPr/>
      </xdr:nvCxnSpPr>
      <xdr:spPr>
        <a:xfrm>
          <a:off x="15481300" y="13181510"/>
          <a:ext cx="8382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135488</xdr:rowOff>
    </xdr:from>
    <xdr:to>
      <xdr:col>22</xdr:col>
      <xdr:colOff>365125</xdr:colOff>
      <xdr:row>76</xdr:row>
      <xdr:rowOff>151310</xdr:rowOff>
    </xdr:to>
    <xdr:cxnSp macro="">
      <xdr:nvCxnSpPr>
        <xdr:cNvPr id="598" name="直線コネクタ 597"/>
        <xdr:cNvCxnSpPr/>
      </xdr:nvCxnSpPr>
      <xdr:spPr>
        <a:xfrm>
          <a:off x="14592300" y="13165688"/>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135488</xdr:rowOff>
    </xdr:from>
    <xdr:to>
      <xdr:col>21</xdr:col>
      <xdr:colOff>161925</xdr:colOff>
      <xdr:row>76</xdr:row>
      <xdr:rowOff>162821</xdr:rowOff>
    </xdr:to>
    <xdr:cxnSp macro="">
      <xdr:nvCxnSpPr>
        <xdr:cNvPr id="601" name="直線コネクタ 600"/>
        <xdr:cNvCxnSpPr/>
      </xdr:nvCxnSpPr>
      <xdr:spPr>
        <a:xfrm flipV="1">
          <a:off x="13703300" y="13165688"/>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158135</xdr:rowOff>
    </xdr:from>
    <xdr:to>
      <xdr:col>19</xdr:col>
      <xdr:colOff>644525</xdr:colOff>
      <xdr:row>76</xdr:row>
      <xdr:rowOff>162821</xdr:rowOff>
    </xdr:to>
    <xdr:cxnSp macro="">
      <xdr:nvCxnSpPr>
        <xdr:cNvPr id="604" name="直線コネクタ 603"/>
        <xdr:cNvCxnSpPr/>
      </xdr:nvCxnSpPr>
      <xdr:spPr>
        <a:xfrm>
          <a:off x="12814300" y="1318833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144466</xdr:rowOff>
    </xdr:from>
    <xdr:to>
      <xdr:col>23</xdr:col>
      <xdr:colOff>568325</xdr:colOff>
      <xdr:row>77</xdr:row>
      <xdr:rowOff>74616</xdr:rowOff>
    </xdr:to>
    <xdr:sp macro="" textlink="">
      <xdr:nvSpPr>
        <xdr:cNvPr id="614" name="円/楕円 613"/>
        <xdr:cNvSpPr/>
      </xdr:nvSpPr>
      <xdr:spPr>
        <a:xfrm>
          <a:off x="16268700" y="131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122893</xdr:rowOff>
    </xdr:from>
    <xdr:ext cx="534377" cy="259045"/>
    <xdr:sp macro="" textlink="">
      <xdr:nvSpPr>
        <xdr:cNvPr id="615" name="公債費該当値テキスト"/>
        <xdr:cNvSpPr txBox="1"/>
      </xdr:nvSpPr>
      <xdr:spPr>
        <a:xfrm>
          <a:off x="16370300" y="1315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100510</xdr:rowOff>
    </xdr:from>
    <xdr:to>
      <xdr:col>22</xdr:col>
      <xdr:colOff>415925</xdr:colOff>
      <xdr:row>77</xdr:row>
      <xdr:rowOff>30660</xdr:rowOff>
    </xdr:to>
    <xdr:sp macro="" textlink="">
      <xdr:nvSpPr>
        <xdr:cNvPr id="616" name="円/楕円 615"/>
        <xdr:cNvSpPr/>
      </xdr:nvSpPr>
      <xdr:spPr>
        <a:xfrm>
          <a:off x="15430500" y="131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21787</xdr:rowOff>
    </xdr:from>
    <xdr:ext cx="534377" cy="259045"/>
    <xdr:sp macro="" textlink="">
      <xdr:nvSpPr>
        <xdr:cNvPr id="617" name="テキスト ボックス 616"/>
        <xdr:cNvSpPr txBox="1"/>
      </xdr:nvSpPr>
      <xdr:spPr>
        <a:xfrm>
          <a:off x="15214111" y="1322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84688</xdr:rowOff>
    </xdr:from>
    <xdr:to>
      <xdr:col>21</xdr:col>
      <xdr:colOff>212725</xdr:colOff>
      <xdr:row>77</xdr:row>
      <xdr:rowOff>14838</xdr:rowOff>
    </xdr:to>
    <xdr:sp macro="" textlink="">
      <xdr:nvSpPr>
        <xdr:cNvPr id="618" name="円/楕円 617"/>
        <xdr:cNvSpPr/>
      </xdr:nvSpPr>
      <xdr:spPr>
        <a:xfrm>
          <a:off x="14541500" y="1311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5965</xdr:rowOff>
    </xdr:from>
    <xdr:ext cx="534377" cy="259045"/>
    <xdr:sp macro="" textlink="">
      <xdr:nvSpPr>
        <xdr:cNvPr id="619" name="テキスト ボックス 618"/>
        <xdr:cNvSpPr txBox="1"/>
      </xdr:nvSpPr>
      <xdr:spPr>
        <a:xfrm>
          <a:off x="14325111" y="1320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112021</xdr:rowOff>
    </xdr:from>
    <xdr:to>
      <xdr:col>20</xdr:col>
      <xdr:colOff>9525</xdr:colOff>
      <xdr:row>77</xdr:row>
      <xdr:rowOff>42171</xdr:rowOff>
    </xdr:to>
    <xdr:sp macro="" textlink="">
      <xdr:nvSpPr>
        <xdr:cNvPr id="620" name="円/楕円 619"/>
        <xdr:cNvSpPr/>
      </xdr:nvSpPr>
      <xdr:spPr>
        <a:xfrm>
          <a:off x="13652500" y="131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33298</xdr:rowOff>
    </xdr:from>
    <xdr:ext cx="534377" cy="259045"/>
    <xdr:sp macro="" textlink="">
      <xdr:nvSpPr>
        <xdr:cNvPr id="621" name="テキスト ボックス 620"/>
        <xdr:cNvSpPr txBox="1"/>
      </xdr:nvSpPr>
      <xdr:spPr>
        <a:xfrm>
          <a:off x="13436111" y="132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107335</xdr:rowOff>
    </xdr:from>
    <xdr:to>
      <xdr:col>18</xdr:col>
      <xdr:colOff>492125</xdr:colOff>
      <xdr:row>77</xdr:row>
      <xdr:rowOff>37485</xdr:rowOff>
    </xdr:to>
    <xdr:sp macro="" textlink="">
      <xdr:nvSpPr>
        <xdr:cNvPr id="622" name="円/楕円 621"/>
        <xdr:cNvSpPr/>
      </xdr:nvSpPr>
      <xdr:spPr>
        <a:xfrm>
          <a:off x="12763500" y="131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28612</xdr:rowOff>
    </xdr:from>
    <xdr:ext cx="534377" cy="259045"/>
    <xdr:sp macro="" textlink="">
      <xdr:nvSpPr>
        <xdr:cNvPr id="623" name="テキスト ボックス 622"/>
        <xdr:cNvSpPr txBox="1"/>
      </xdr:nvSpPr>
      <xdr:spPr>
        <a:xfrm>
          <a:off x="12547111" y="132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113429</xdr:rowOff>
    </xdr:from>
    <xdr:to>
      <xdr:col>23</xdr:col>
      <xdr:colOff>517525</xdr:colOff>
      <xdr:row>98</xdr:row>
      <xdr:rowOff>19639</xdr:rowOff>
    </xdr:to>
    <xdr:cxnSp macro="">
      <xdr:nvCxnSpPr>
        <xdr:cNvPr id="648" name="直線コネクタ 647"/>
        <xdr:cNvCxnSpPr/>
      </xdr:nvCxnSpPr>
      <xdr:spPr>
        <a:xfrm>
          <a:off x="15481300" y="16744079"/>
          <a:ext cx="838200" cy="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113429</xdr:rowOff>
    </xdr:from>
    <xdr:to>
      <xdr:col>22</xdr:col>
      <xdr:colOff>365125</xdr:colOff>
      <xdr:row>98</xdr:row>
      <xdr:rowOff>20577</xdr:rowOff>
    </xdr:to>
    <xdr:cxnSp macro="">
      <xdr:nvCxnSpPr>
        <xdr:cNvPr id="651" name="直線コネクタ 650"/>
        <xdr:cNvCxnSpPr/>
      </xdr:nvCxnSpPr>
      <xdr:spPr>
        <a:xfrm flipV="1">
          <a:off x="14592300" y="16744079"/>
          <a:ext cx="889000" cy="7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18542</xdr:rowOff>
    </xdr:from>
    <xdr:to>
      <xdr:col>21</xdr:col>
      <xdr:colOff>161925</xdr:colOff>
      <xdr:row>98</xdr:row>
      <xdr:rowOff>20577</xdr:rowOff>
    </xdr:to>
    <xdr:cxnSp macro="">
      <xdr:nvCxnSpPr>
        <xdr:cNvPr id="654" name="直線コネクタ 653"/>
        <xdr:cNvCxnSpPr/>
      </xdr:nvCxnSpPr>
      <xdr:spPr>
        <a:xfrm>
          <a:off x="13703300" y="16820642"/>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18542</xdr:rowOff>
    </xdr:from>
    <xdr:to>
      <xdr:col>19</xdr:col>
      <xdr:colOff>644525</xdr:colOff>
      <xdr:row>98</xdr:row>
      <xdr:rowOff>24662</xdr:rowOff>
    </xdr:to>
    <xdr:cxnSp macro="">
      <xdr:nvCxnSpPr>
        <xdr:cNvPr id="657" name="直線コネクタ 656"/>
        <xdr:cNvCxnSpPr/>
      </xdr:nvCxnSpPr>
      <xdr:spPr>
        <a:xfrm flipV="1">
          <a:off x="12814300" y="16820642"/>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140289</xdr:rowOff>
    </xdr:from>
    <xdr:to>
      <xdr:col>23</xdr:col>
      <xdr:colOff>568325</xdr:colOff>
      <xdr:row>98</xdr:row>
      <xdr:rowOff>70439</xdr:rowOff>
    </xdr:to>
    <xdr:sp macro="" textlink="">
      <xdr:nvSpPr>
        <xdr:cNvPr id="667" name="円/楕円 666"/>
        <xdr:cNvSpPr/>
      </xdr:nvSpPr>
      <xdr:spPr>
        <a:xfrm>
          <a:off x="16268700" y="16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55216</xdr:rowOff>
    </xdr:from>
    <xdr:ext cx="469744" cy="259045"/>
    <xdr:sp macro="" textlink="">
      <xdr:nvSpPr>
        <xdr:cNvPr id="668" name="積立金該当値テキスト"/>
        <xdr:cNvSpPr txBox="1"/>
      </xdr:nvSpPr>
      <xdr:spPr>
        <a:xfrm>
          <a:off x="16370300" y="166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62629</xdr:rowOff>
    </xdr:from>
    <xdr:to>
      <xdr:col>22</xdr:col>
      <xdr:colOff>415925</xdr:colOff>
      <xdr:row>97</xdr:row>
      <xdr:rowOff>164229</xdr:rowOff>
    </xdr:to>
    <xdr:sp macro="" textlink="">
      <xdr:nvSpPr>
        <xdr:cNvPr id="669" name="円/楕円 668"/>
        <xdr:cNvSpPr/>
      </xdr:nvSpPr>
      <xdr:spPr>
        <a:xfrm>
          <a:off x="15430500" y="166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155356</xdr:rowOff>
    </xdr:from>
    <xdr:ext cx="534377" cy="259045"/>
    <xdr:sp macro="" textlink="">
      <xdr:nvSpPr>
        <xdr:cNvPr id="670" name="テキスト ボックス 669"/>
        <xdr:cNvSpPr txBox="1"/>
      </xdr:nvSpPr>
      <xdr:spPr>
        <a:xfrm>
          <a:off x="15214111" y="167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141227</xdr:rowOff>
    </xdr:from>
    <xdr:to>
      <xdr:col>21</xdr:col>
      <xdr:colOff>212725</xdr:colOff>
      <xdr:row>98</xdr:row>
      <xdr:rowOff>71377</xdr:rowOff>
    </xdr:to>
    <xdr:sp macro="" textlink="">
      <xdr:nvSpPr>
        <xdr:cNvPr id="671" name="円/楕円 670"/>
        <xdr:cNvSpPr/>
      </xdr:nvSpPr>
      <xdr:spPr>
        <a:xfrm>
          <a:off x="14541500" y="167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62504</xdr:rowOff>
    </xdr:from>
    <xdr:ext cx="378565" cy="259045"/>
    <xdr:sp macro="" textlink="">
      <xdr:nvSpPr>
        <xdr:cNvPr id="672" name="テキスト ボックス 671"/>
        <xdr:cNvSpPr txBox="1"/>
      </xdr:nvSpPr>
      <xdr:spPr>
        <a:xfrm>
          <a:off x="14403017" y="1686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139192</xdr:rowOff>
    </xdr:from>
    <xdr:to>
      <xdr:col>20</xdr:col>
      <xdr:colOff>9525</xdr:colOff>
      <xdr:row>98</xdr:row>
      <xdr:rowOff>69342</xdr:rowOff>
    </xdr:to>
    <xdr:sp macro="" textlink="">
      <xdr:nvSpPr>
        <xdr:cNvPr id="673" name="円/楕円 672"/>
        <xdr:cNvSpPr/>
      </xdr:nvSpPr>
      <xdr:spPr>
        <a:xfrm>
          <a:off x="136525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60469</xdr:rowOff>
    </xdr:from>
    <xdr:ext cx="469744" cy="259045"/>
    <xdr:sp macro="" textlink="">
      <xdr:nvSpPr>
        <xdr:cNvPr id="674" name="テキスト ボックス 673"/>
        <xdr:cNvSpPr txBox="1"/>
      </xdr:nvSpPr>
      <xdr:spPr>
        <a:xfrm>
          <a:off x="13468427" y="1686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145312</xdr:rowOff>
    </xdr:from>
    <xdr:to>
      <xdr:col>18</xdr:col>
      <xdr:colOff>492125</xdr:colOff>
      <xdr:row>98</xdr:row>
      <xdr:rowOff>75462</xdr:rowOff>
    </xdr:to>
    <xdr:sp macro="" textlink="">
      <xdr:nvSpPr>
        <xdr:cNvPr id="675" name="円/楕円 674"/>
        <xdr:cNvSpPr/>
      </xdr:nvSpPr>
      <xdr:spPr>
        <a:xfrm>
          <a:off x="12763500" y="167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66589</xdr:rowOff>
    </xdr:from>
    <xdr:ext cx="378565" cy="259045"/>
    <xdr:sp macro="" textlink="">
      <xdr:nvSpPr>
        <xdr:cNvPr id="676" name="テキスト ボックス 675"/>
        <xdr:cNvSpPr txBox="1"/>
      </xdr:nvSpPr>
      <xdr:spPr>
        <a:xfrm>
          <a:off x="12625017" y="16868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51156</xdr:rowOff>
    </xdr:from>
    <xdr:to>
      <xdr:col>32</xdr:col>
      <xdr:colOff>187325</xdr:colOff>
      <xdr:row>39</xdr:row>
      <xdr:rowOff>44450</xdr:rowOff>
    </xdr:to>
    <xdr:cxnSp macro="">
      <xdr:nvCxnSpPr>
        <xdr:cNvPr id="705" name="直線コネクタ 704"/>
        <xdr:cNvCxnSpPr/>
      </xdr:nvCxnSpPr>
      <xdr:spPr>
        <a:xfrm flipV="1">
          <a:off x="21323300" y="6223356"/>
          <a:ext cx="838200" cy="5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78681</xdr:rowOff>
    </xdr:from>
    <xdr:ext cx="378565" cy="259045"/>
    <xdr:sp macro="" textlink="">
      <xdr:nvSpPr>
        <xdr:cNvPr id="706" name="投資及び出資金平均値テキスト"/>
        <xdr:cNvSpPr txBox="1"/>
      </xdr:nvSpPr>
      <xdr:spPr>
        <a:xfrm>
          <a:off x="22212300" y="6593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43688</xdr:rowOff>
    </xdr:from>
    <xdr:to>
      <xdr:col>31</xdr:col>
      <xdr:colOff>34925</xdr:colOff>
      <xdr:row>39</xdr:row>
      <xdr:rowOff>44450</xdr:rowOff>
    </xdr:to>
    <xdr:cxnSp macro="">
      <xdr:nvCxnSpPr>
        <xdr:cNvPr id="708" name="直線コネクタ 707"/>
        <xdr:cNvCxnSpPr/>
      </xdr:nvCxnSpPr>
      <xdr:spPr>
        <a:xfrm>
          <a:off x="20434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43688</xdr:rowOff>
    </xdr:from>
    <xdr:to>
      <xdr:col>29</xdr:col>
      <xdr:colOff>517525</xdr:colOff>
      <xdr:row>39</xdr:row>
      <xdr:rowOff>44450</xdr:rowOff>
    </xdr:to>
    <xdr:cxnSp macro="">
      <xdr:nvCxnSpPr>
        <xdr:cNvPr id="711" name="直線コネクタ 710"/>
        <xdr:cNvCxnSpPr/>
      </xdr:nvCxnSpPr>
      <xdr:spPr>
        <a:xfrm flipV="1">
          <a:off x="19545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356</xdr:rowOff>
    </xdr:from>
    <xdr:to>
      <xdr:col>32</xdr:col>
      <xdr:colOff>238125</xdr:colOff>
      <xdr:row>36</xdr:row>
      <xdr:rowOff>101956</xdr:rowOff>
    </xdr:to>
    <xdr:sp macro="" textlink="">
      <xdr:nvSpPr>
        <xdr:cNvPr id="724" name="円/楕円 723"/>
        <xdr:cNvSpPr/>
      </xdr:nvSpPr>
      <xdr:spPr>
        <a:xfrm>
          <a:off x="22110700" y="61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23233</xdr:rowOff>
    </xdr:from>
    <xdr:ext cx="469744" cy="259045"/>
    <xdr:sp macro="" textlink="">
      <xdr:nvSpPr>
        <xdr:cNvPr id="725" name="投資及び出資金該当値テキスト"/>
        <xdr:cNvSpPr txBox="1"/>
      </xdr:nvSpPr>
      <xdr:spPr>
        <a:xfrm>
          <a:off x="22212300"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164338</xdr:rowOff>
    </xdr:from>
    <xdr:to>
      <xdr:col>29</xdr:col>
      <xdr:colOff>568325</xdr:colOff>
      <xdr:row>39</xdr:row>
      <xdr:rowOff>94488</xdr:rowOff>
    </xdr:to>
    <xdr:sp macro="" textlink="">
      <xdr:nvSpPr>
        <xdr:cNvPr id="728" name="円/楕円 727"/>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85615</xdr:rowOff>
    </xdr:from>
    <xdr:ext cx="313932" cy="259045"/>
    <xdr:sp macro="" textlink="">
      <xdr:nvSpPr>
        <xdr:cNvPr id="729" name="テキスト ボックス 728"/>
        <xdr:cNvSpPr txBox="1"/>
      </xdr:nvSpPr>
      <xdr:spPr>
        <a:xfrm>
          <a:off x="20277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95090</xdr:rowOff>
    </xdr:from>
    <xdr:to>
      <xdr:col>32</xdr:col>
      <xdr:colOff>187325</xdr:colOff>
      <xdr:row>59</xdr:row>
      <xdr:rowOff>95744</xdr:rowOff>
    </xdr:to>
    <xdr:cxnSp macro="">
      <xdr:nvCxnSpPr>
        <xdr:cNvPr id="764" name="直線コネクタ 763"/>
        <xdr:cNvCxnSpPr/>
      </xdr:nvCxnSpPr>
      <xdr:spPr>
        <a:xfrm>
          <a:off x="21323300" y="10210640"/>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95090</xdr:rowOff>
    </xdr:from>
    <xdr:to>
      <xdr:col>31</xdr:col>
      <xdr:colOff>34925</xdr:colOff>
      <xdr:row>59</xdr:row>
      <xdr:rowOff>95090</xdr:rowOff>
    </xdr:to>
    <xdr:cxnSp macro="">
      <xdr:nvCxnSpPr>
        <xdr:cNvPr id="767" name="直線コネクタ 766"/>
        <xdr:cNvCxnSpPr/>
      </xdr:nvCxnSpPr>
      <xdr:spPr>
        <a:xfrm>
          <a:off x="20434300" y="1021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94698</xdr:rowOff>
    </xdr:from>
    <xdr:to>
      <xdr:col>29</xdr:col>
      <xdr:colOff>517525</xdr:colOff>
      <xdr:row>59</xdr:row>
      <xdr:rowOff>95090</xdr:rowOff>
    </xdr:to>
    <xdr:cxnSp macro="">
      <xdr:nvCxnSpPr>
        <xdr:cNvPr id="770" name="直線コネクタ 769"/>
        <xdr:cNvCxnSpPr/>
      </xdr:nvCxnSpPr>
      <xdr:spPr>
        <a:xfrm>
          <a:off x="19545300" y="1021024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94698</xdr:rowOff>
    </xdr:from>
    <xdr:to>
      <xdr:col>28</xdr:col>
      <xdr:colOff>314325</xdr:colOff>
      <xdr:row>59</xdr:row>
      <xdr:rowOff>94797</xdr:rowOff>
    </xdr:to>
    <xdr:cxnSp macro="">
      <xdr:nvCxnSpPr>
        <xdr:cNvPr id="773" name="直線コネクタ 772"/>
        <xdr:cNvCxnSpPr/>
      </xdr:nvCxnSpPr>
      <xdr:spPr>
        <a:xfrm flipV="1">
          <a:off x="18656300" y="10210248"/>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44944</xdr:rowOff>
    </xdr:from>
    <xdr:to>
      <xdr:col>32</xdr:col>
      <xdr:colOff>238125</xdr:colOff>
      <xdr:row>59</xdr:row>
      <xdr:rowOff>146544</xdr:rowOff>
    </xdr:to>
    <xdr:sp macro="" textlink="">
      <xdr:nvSpPr>
        <xdr:cNvPr id="783" name="円/楕円 782"/>
        <xdr:cNvSpPr/>
      </xdr:nvSpPr>
      <xdr:spPr>
        <a:xfrm>
          <a:off x="221107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131321</xdr:rowOff>
    </xdr:from>
    <xdr:ext cx="313932" cy="259045"/>
    <xdr:sp macro="" textlink="">
      <xdr:nvSpPr>
        <xdr:cNvPr id="784" name="貸付金該当値テキスト"/>
        <xdr:cNvSpPr txBox="1"/>
      </xdr:nvSpPr>
      <xdr:spPr>
        <a:xfrm>
          <a:off x="22212300" y="10075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44290</xdr:rowOff>
    </xdr:from>
    <xdr:to>
      <xdr:col>31</xdr:col>
      <xdr:colOff>85725</xdr:colOff>
      <xdr:row>59</xdr:row>
      <xdr:rowOff>145890</xdr:rowOff>
    </xdr:to>
    <xdr:sp macro="" textlink="">
      <xdr:nvSpPr>
        <xdr:cNvPr id="785" name="円/楕円 784"/>
        <xdr:cNvSpPr/>
      </xdr:nvSpPr>
      <xdr:spPr>
        <a:xfrm>
          <a:off x="21272500" y="101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137017</xdr:rowOff>
    </xdr:from>
    <xdr:ext cx="378565" cy="259045"/>
    <xdr:sp macro="" textlink="">
      <xdr:nvSpPr>
        <xdr:cNvPr id="786" name="テキスト ボックス 785"/>
        <xdr:cNvSpPr txBox="1"/>
      </xdr:nvSpPr>
      <xdr:spPr>
        <a:xfrm>
          <a:off x="21134017" y="1025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44290</xdr:rowOff>
    </xdr:from>
    <xdr:to>
      <xdr:col>29</xdr:col>
      <xdr:colOff>568325</xdr:colOff>
      <xdr:row>59</xdr:row>
      <xdr:rowOff>145890</xdr:rowOff>
    </xdr:to>
    <xdr:sp macro="" textlink="">
      <xdr:nvSpPr>
        <xdr:cNvPr id="787" name="円/楕円 786"/>
        <xdr:cNvSpPr/>
      </xdr:nvSpPr>
      <xdr:spPr>
        <a:xfrm>
          <a:off x="20383500" y="101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137017</xdr:rowOff>
    </xdr:from>
    <xdr:ext cx="378565" cy="259045"/>
    <xdr:sp macro="" textlink="">
      <xdr:nvSpPr>
        <xdr:cNvPr id="788" name="テキスト ボックス 787"/>
        <xdr:cNvSpPr txBox="1"/>
      </xdr:nvSpPr>
      <xdr:spPr>
        <a:xfrm>
          <a:off x="20245017" y="1025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43898</xdr:rowOff>
    </xdr:from>
    <xdr:to>
      <xdr:col>28</xdr:col>
      <xdr:colOff>365125</xdr:colOff>
      <xdr:row>59</xdr:row>
      <xdr:rowOff>145498</xdr:rowOff>
    </xdr:to>
    <xdr:sp macro="" textlink="">
      <xdr:nvSpPr>
        <xdr:cNvPr id="789" name="円/楕円 788"/>
        <xdr:cNvSpPr/>
      </xdr:nvSpPr>
      <xdr:spPr>
        <a:xfrm>
          <a:off x="19494500" y="101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136625</xdr:rowOff>
    </xdr:from>
    <xdr:ext cx="378565" cy="259045"/>
    <xdr:sp macro="" textlink="">
      <xdr:nvSpPr>
        <xdr:cNvPr id="790" name="テキスト ボックス 789"/>
        <xdr:cNvSpPr txBox="1"/>
      </xdr:nvSpPr>
      <xdr:spPr>
        <a:xfrm>
          <a:off x="19356017" y="10252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43997</xdr:rowOff>
    </xdr:from>
    <xdr:to>
      <xdr:col>27</xdr:col>
      <xdr:colOff>161925</xdr:colOff>
      <xdr:row>59</xdr:row>
      <xdr:rowOff>145597</xdr:rowOff>
    </xdr:to>
    <xdr:sp macro="" textlink="">
      <xdr:nvSpPr>
        <xdr:cNvPr id="791" name="円/楕円 790"/>
        <xdr:cNvSpPr/>
      </xdr:nvSpPr>
      <xdr:spPr>
        <a:xfrm>
          <a:off x="18605500" y="1015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136724</xdr:rowOff>
    </xdr:from>
    <xdr:ext cx="378565" cy="259045"/>
    <xdr:sp macro="" textlink="">
      <xdr:nvSpPr>
        <xdr:cNvPr id="792" name="テキスト ボックス 791"/>
        <xdr:cNvSpPr txBox="1"/>
      </xdr:nvSpPr>
      <xdr:spPr>
        <a:xfrm>
          <a:off x="18467017" y="10252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98468</xdr:rowOff>
    </xdr:from>
    <xdr:to>
      <xdr:col>32</xdr:col>
      <xdr:colOff>187325</xdr:colOff>
      <xdr:row>77</xdr:row>
      <xdr:rowOff>169373</xdr:rowOff>
    </xdr:to>
    <xdr:cxnSp macro="">
      <xdr:nvCxnSpPr>
        <xdr:cNvPr id="821" name="直線コネクタ 820"/>
        <xdr:cNvCxnSpPr/>
      </xdr:nvCxnSpPr>
      <xdr:spPr>
        <a:xfrm>
          <a:off x="21323300" y="13300118"/>
          <a:ext cx="838200" cy="7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98468</xdr:rowOff>
    </xdr:from>
    <xdr:to>
      <xdr:col>31</xdr:col>
      <xdr:colOff>34925</xdr:colOff>
      <xdr:row>77</xdr:row>
      <xdr:rowOff>119424</xdr:rowOff>
    </xdr:to>
    <xdr:cxnSp macro="">
      <xdr:nvCxnSpPr>
        <xdr:cNvPr id="824" name="直線コネクタ 823"/>
        <xdr:cNvCxnSpPr/>
      </xdr:nvCxnSpPr>
      <xdr:spPr>
        <a:xfrm flipV="1">
          <a:off x="20434300" y="13300118"/>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119424</xdr:rowOff>
    </xdr:from>
    <xdr:to>
      <xdr:col>29</xdr:col>
      <xdr:colOff>517525</xdr:colOff>
      <xdr:row>77</xdr:row>
      <xdr:rowOff>124383</xdr:rowOff>
    </xdr:to>
    <xdr:cxnSp macro="">
      <xdr:nvCxnSpPr>
        <xdr:cNvPr id="827" name="直線コネクタ 826"/>
        <xdr:cNvCxnSpPr/>
      </xdr:nvCxnSpPr>
      <xdr:spPr>
        <a:xfrm flipV="1">
          <a:off x="19545300" y="13321074"/>
          <a:ext cx="8890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124383</xdr:rowOff>
    </xdr:from>
    <xdr:to>
      <xdr:col>28</xdr:col>
      <xdr:colOff>314325</xdr:colOff>
      <xdr:row>77</xdr:row>
      <xdr:rowOff>130990</xdr:rowOff>
    </xdr:to>
    <xdr:cxnSp macro="">
      <xdr:nvCxnSpPr>
        <xdr:cNvPr id="830" name="直線コネクタ 829"/>
        <xdr:cNvCxnSpPr/>
      </xdr:nvCxnSpPr>
      <xdr:spPr>
        <a:xfrm flipV="1">
          <a:off x="18656300" y="13326033"/>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118573</xdr:rowOff>
    </xdr:from>
    <xdr:to>
      <xdr:col>32</xdr:col>
      <xdr:colOff>238125</xdr:colOff>
      <xdr:row>78</xdr:row>
      <xdr:rowOff>48723</xdr:rowOff>
    </xdr:to>
    <xdr:sp macro="" textlink="">
      <xdr:nvSpPr>
        <xdr:cNvPr id="840" name="円/楕円 839"/>
        <xdr:cNvSpPr/>
      </xdr:nvSpPr>
      <xdr:spPr>
        <a:xfrm>
          <a:off x="22110700" y="133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33500</xdr:rowOff>
    </xdr:from>
    <xdr:ext cx="534377" cy="259045"/>
    <xdr:sp macro="" textlink="">
      <xdr:nvSpPr>
        <xdr:cNvPr id="841" name="繰出金該当値テキスト"/>
        <xdr:cNvSpPr txBox="1"/>
      </xdr:nvSpPr>
      <xdr:spPr>
        <a:xfrm>
          <a:off x="22212300" y="132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28,606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47668</xdr:rowOff>
    </xdr:from>
    <xdr:to>
      <xdr:col>31</xdr:col>
      <xdr:colOff>85725</xdr:colOff>
      <xdr:row>77</xdr:row>
      <xdr:rowOff>149268</xdr:rowOff>
    </xdr:to>
    <xdr:sp macro="" textlink="">
      <xdr:nvSpPr>
        <xdr:cNvPr id="842" name="円/楕円 841"/>
        <xdr:cNvSpPr/>
      </xdr:nvSpPr>
      <xdr:spPr>
        <a:xfrm>
          <a:off x="21272500" y="132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140395</xdr:rowOff>
    </xdr:from>
    <xdr:ext cx="534377" cy="259045"/>
    <xdr:sp macro="" textlink="">
      <xdr:nvSpPr>
        <xdr:cNvPr id="843" name="テキスト ボックス 842"/>
        <xdr:cNvSpPr txBox="1"/>
      </xdr:nvSpPr>
      <xdr:spPr>
        <a:xfrm>
          <a:off x="21056111" y="1334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68624</xdr:rowOff>
    </xdr:from>
    <xdr:to>
      <xdr:col>29</xdr:col>
      <xdr:colOff>568325</xdr:colOff>
      <xdr:row>77</xdr:row>
      <xdr:rowOff>170224</xdr:rowOff>
    </xdr:to>
    <xdr:sp macro="" textlink="">
      <xdr:nvSpPr>
        <xdr:cNvPr id="844" name="円/楕円 843"/>
        <xdr:cNvSpPr/>
      </xdr:nvSpPr>
      <xdr:spPr>
        <a:xfrm>
          <a:off x="20383500" y="132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161351</xdr:rowOff>
    </xdr:from>
    <xdr:ext cx="534377" cy="259045"/>
    <xdr:sp macro="" textlink="">
      <xdr:nvSpPr>
        <xdr:cNvPr id="845" name="テキスト ボックス 844"/>
        <xdr:cNvSpPr txBox="1"/>
      </xdr:nvSpPr>
      <xdr:spPr>
        <a:xfrm>
          <a:off x="20167111" y="133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73583</xdr:rowOff>
    </xdr:from>
    <xdr:to>
      <xdr:col>28</xdr:col>
      <xdr:colOff>365125</xdr:colOff>
      <xdr:row>78</xdr:row>
      <xdr:rowOff>3733</xdr:rowOff>
    </xdr:to>
    <xdr:sp macro="" textlink="">
      <xdr:nvSpPr>
        <xdr:cNvPr id="846" name="円/楕円 845"/>
        <xdr:cNvSpPr/>
      </xdr:nvSpPr>
      <xdr:spPr>
        <a:xfrm>
          <a:off x="19494500" y="1327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166310</xdr:rowOff>
    </xdr:from>
    <xdr:ext cx="534377" cy="259045"/>
    <xdr:sp macro="" textlink="">
      <xdr:nvSpPr>
        <xdr:cNvPr id="847" name="テキスト ボックス 846"/>
        <xdr:cNvSpPr txBox="1"/>
      </xdr:nvSpPr>
      <xdr:spPr>
        <a:xfrm>
          <a:off x="19278111" y="1336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80190</xdr:rowOff>
    </xdr:from>
    <xdr:to>
      <xdr:col>27</xdr:col>
      <xdr:colOff>161925</xdr:colOff>
      <xdr:row>78</xdr:row>
      <xdr:rowOff>10340</xdr:rowOff>
    </xdr:to>
    <xdr:sp macro="" textlink="">
      <xdr:nvSpPr>
        <xdr:cNvPr id="848" name="円/楕円 847"/>
        <xdr:cNvSpPr/>
      </xdr:nvSpPr>
      <xdr:spPr>
        <a:xfrm>
          <a:off x="18605500" y="132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1467</xdr:rowOff>
    </xdr:from>
    <xdr:ext cx="534377" cy="259045"/>
    <xdr:sp macro="" textlink="">
      <xdr:nvSpPr>
        <xdr:cNvPr id="849" name="テキスト ボックス 848"/>
        <xdr:cNvSpPr txBox="1"/>
      </xdr:nvSpPr>
      <xdr:spPr>
        <a:xfrm>
          <a:off x="18389111" y="1337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歳出決算総額は、住民一人当たり</a:t>
          </a:r>
          <a:r>
            <a:rPr kumimoji="1" lang="en-US" altLang="ja-JP" sz="1300" baseline="0">
              <a:latin typeface="ＭＳ Ｐゴシック"/>
            </a:rPr>
            <a:t>82,945</a:t>
          </a:r>
          <a:r>
            <a:rPr kumimoji="1" lang="ja-JP" altLang="en-US" sz="1300" baseline="0">
              <a:latin typeface="ＭＳ Ｐゴシック"/>
            </a:rPr>
            <a:t>円となっている。主な構成項目である人件費は、住民一人当たり</a:t>
          </a:r>
          <a:r>
            <a:rPr kumimoji="1" lang="en-US" altLang="ja-JP" sz="1300" baseline="0">
              <a:latin typeface="ＭＳ Ｐゴシック"/>
            </a:rPr>
            <a:t>58,112</a:t>
          </a:r>
          <a:r>
            <a:rPr kumimoji="1" lang="ja-JP" altLang="en-US" sz="1300" baseline="0">
              <a:latin typeface="ＭＳ Ｐゴシック"/>
            </a:rPr>
            <a:t>円なっており、類似団体平均と比べて下回っている。また、扶助費については年々増加しており、類似団体平均に比べ高い状況となっている。これは小学</a:t>
          </a:r>
          <a:r>
            <a:rPr kumimoji="1" lang="en-US" altLang="ja-JP" sz="1300" baseline="0">
              <a:latin typeface="ＭＳ Ｐゴシック"/>
            </a:rPr>
            <a:t>6</a:t>
          </a:r>
          <a:r>
            <a:rPr kumimoji="1" lang="ja-JP" altLang="en-US" sz="1300" baseline="0">
              <a:latin typeface="ＭＳ Ｐゴシック"/>
            </a:rPr>
            <a:t>年生までの医療費無料化、待機児童の対策による保育サービスの増、各種福祉サービスの増などによるものが考えられる。</a:t>
          </a:r>
          <a:endParaRPr kumimoji="1" lang="en-US" altLang="ja-JP" sz="13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熊本県合志市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59,702
59,508
5,319.00
19,817,273
19,018,196
711,114
11,896,302
16,431,692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20828</xdr:rowOff>
    </xdr:from>
    <xdr:to>
      <xdr:col>6</xdr:col>
      <xdr:colOff>511175</xdr:colOff>
      <xdr:row>35</xdr:row>
      <xdr:rowOff>148844</xdr:rowOff>
    </xdr:to>
    <xdr:cxnSp macro="">
      <xdr:nvCxnSpPr>
        <xdr:cNvPr id="59" name="直線コネクタ 58"/>
        <xdr:cNvCxnSpPr/>
      </xdr:nvCxnSpPr>
      <xdr:spPr>
        <a:xfrm flipV="1">
          <a:off x="3797300" y="602157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112268</xdr:rowOff>
    </xdr:from>
    <xdr:to>
      <xdr:col>5</xdr:col>
      <xdr:colOff>358775</xdr:colOff>
      <xdr:row>35</xdr:row>
      <xdr:rowOff>148844</xdr:rowOff>
    </xdr:to>
    <xdr:cxnSp macro="">
      <xdr:nvCxnSpPr>
        <xdr:cNvPr id="62" name="直線コネクタ 61"/>
        <xdr:cNvCxnSpPr/>
      </xdr:nvCxnSpPr>
      <xdr:spPr>
        <a:xfrm>
          <a:off x="2908300" y="61130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69291</xdr:rowOff>
    </xdr:from>
    <xdr:to>
      <xdr:col>4</xdr:col>
      <xdr:colOff>155575</xdr:colOff>
      <xdr:row>35</xdr:row>
      <xdr:rowOff>112268</xdr:rowOff>
    </xdr:to>
    <xdr:cxnSp macro="">
      <xdr:nvCxnSpPr>
        <xdr:cNvPr id="65" name="直線コネクタ 64"/>
        <xdr:cNvCxnSpPr/>
      </xdr:nvCxnSpPr>
      <xdr:spPr>
        <a:xfrm>
          <a:off x="2019300" y="607004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95809</xdr:rowOff>
    </xdr:from>
    <xdr:to>
      <xdr:col>2</xdr:col>
      <xdr:colOff>638175</xdr:colOff>
      <xdr:row>35</xdr:row>
      <xdr:rowOff>69291</xdr:rowOff>
    </xdr:to>
    <xdr:cxnSp macro="">
      <xdr:nvCxnSpPr>
        <xdr:cNvPr id="68" name="直線コネクタ 67"/>
        <xdr:cNvCxnSpPr/>
      </xdr:nvCxnSpPr>
      <xdr:spPr>
        <a:xfrm>
          <a:off x="1130300" y="5753659"/>
          <a:ext cx="889000" cy="3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141478</xdr:rowOff>
    </xdr:from>
    <xdr:to>
      <xdr:col>6</xdr:col>
      <xdr:colOff>561975</xdr:colOff>
      <xdr:row>35</xdr:row>
      <xdr:rowOff>71628</xdr:rowOff>
    </xdr:to>
    <xdr:sp macro="" textlink="">
      <xdr:nvSpPr>
        <xdr:cNvPr id="78" name="円/楕円 77"/>
        <xdr:cNvSpPr/>
      </xdr:nvSpPr>
      <xdr:spPr>
        <a:xfrm>
          <a:off x="45847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119905</xdr:rowOff>
    </xdr:from>
    <xdr:ext cx="469744" cy="259045"/>
    <xdr:sp macro="" textlink="">
      <xdr:nvSpPr>
        <xdr:cNvPr id="79" name="議会費該当値テキスト"/>
        <xdr:cNvSpPr txBox="1"/>
      </xdr:nvSpPr>
      <xdr:spPr>
        <a:xfrm>
          <a:off x="4686300" y="59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98044</xdr:rowOff>
    </xdr:from>
    <xdr:to>
      <xdr:col>5</xdr:col>
      <xdr:colOff>409575</xdr:colOff>
      <xdr:row>36</xdr:row>
      <xdr:rowOff>28194</xdr:rowOff>
    </xdr:to>
    <xdr:sp macro="" textlink="">
      <xdr:nvSpPr>
        <xdr:cNvPr id="80" name="円/楕円 79"/>
        <xdr:cNvSpPr/>
      </xdr:nvSpPr>
      <xdr:spPr>
        <a:xfrm>
          <a:off x="3746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19321</xdr:rowOff>
    </xdr:from>
    <xdr:ext cx="469744" cy="259045"/>
    <xdr:sp macro="" textlink="">
      <xdr:nvSpPr>
        <xdr:cNvPr id="81" name="テキスト ボックス 80"/>
        <xdr:cNvSpPr txBox="1"/>
      </xdr:nvSpPr>
      <xdr:spPr>
        <a:xfrm>
          <a:off x="3562427"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61468</xdr:rowOff>
    </xdr:from>
    <xdr:to>
      <xdr:col>4</xdr:col>
      <xdr:colOff>206375</xdr:colOff>
      <xdr:row>35</xdr:row>
      <xdr:rowOff>163068</xdr:rowOff>
    </xdr:to>
    <xdr:sp macro="" textlink="">
      <xdr:nvSpPr>
        <xdr:cNvPr id="82" name="円/楕円 81"/>
        <xdr:cNvSpPr/>
      </xdr:nvSpPr>
      <xdr:spPr>
        <a:xfrm>
          <a:off x="2857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154195</xdr:rowOff>
    </xdr:from>
    <xdr:ext cx="469744" cy="259045"/>
    <xdr:sp macro="" textlink="">
      <xdr:nvSpPr>
        <xdr:cNvPr id="83" name="テキスト ボックス 82"/>
        <xdr:cNvSpPr txBox="1"/>
      </xdr:nvSpPr>
      <xdr:spPr>
        <a:xfrm>
          <a:off x="2673427"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18491</xdr:rowOff>
    </xdr:from>
    <xdr:to>
      <xdr:col>3</xdr:col>
      <xdr:colOff>3175</xdr:colOff>
      <xdr:row>35</xdr:row>
      <xdr:rowOff>120091</xdr:rowOff>
    </xdr:to>
    <xdr:sp macro="" textlink="">
      <xdr:nvSpPr>
        <xdr:cNvPr id="84" name="円/楕円 83"/>
        <xdr:cNvSpPr/>
      </xdr:nvSpPr>
      <xdr:spPr>
        <a:xfrm>
          <a:off x="1968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111218</xdr:rowOff>
    </xdr:from>
    <xdr:ext cx="469744" cy="259045"/>
    <xdr:sp macro="" textlink="">
      <xdr:nvSpPr>
        <xdr:cNvPr id="85" name="テキスト ボックス 84"/>
        <xdr:cNvSpPr txBox="1"/>
      </xdr:nvSpPr>
      <xdr:spPr>
        <a:xfrm>
          <a:off x="1784427" y="61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45009</xdr:rowOff>
    </xdr:from>
    <xdr:to>
      <xdr:col>1</xdr:col>
      <xdr:colOff>485775</xdr:colOff>
      <xdr:row>33</xdr:row>
      <xdr:rowOff>146609</xdr:rowOff>
    </xdr:to>
    <xdr:sp macro="" textlink="">
      <xdr:nvSpPr>
        <xdr:cNvPr id="86" name="円/楕円 85"/>
        <xdr:cNvSpPr/>
      </xdr:nvSpPr>
      <xdr:spPr>
        <a:xfrm>
          <a:off x="1079500" y="57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137736</xdr:rowOff>
    </xdr:from>
    <xdr:ext cx="469744" cy="259045"/>
    <xdr:sp macro="" textlink="">
      <xdr:nvSpPr>
        <xdr:cNvPr id="87" name="テキスト ボックス 86"/>
        <xdr:cNvSpPr txBox="1"/>
      </xdr:nvSpPr>
      <xdr:spPr>
        <a:xfrm>
          <a:off x="895427" y="579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99819</xdr:rowOff>
    </xdr:from>
    <xdr:to>
      <xdr:col>6</xdr:col>
      <xdr:colOff>511175</xdr:colOff>
      <xdr:row>57</xdr:row>
      <xdr:rowOff>153750</xdr:rowOff>
    </xdr:to>
    <xdr:cxnSp macro="">
      <xdr:nvCxnSpPr>
        <xdr:cNvPr id="114" name="直線コネクタ 113"/>
        <xdr:cNvCxnSpPr/>
      </xdr:nvCxnSpPr>
      <xdr:spPr>
        <a:xfrm>
          <a:off x="3797300" y="9872469"/>
          <a:ext cx="838200" cy="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99819</xdr:rowOff>
    </xdr:from>
    <xdr:to>
      <xdr:col>5</xdr:col>
      <xdr:colOff>358775</xdr:colOff>
      <xdr:row>57</xdr:row>
      <xdr:rowOff>165289</xdr:rowOff>
    </xdr:to>
    <xdr:cxnSp macro="">
      <xdr:nvCxnSpPr>
        <xdr:cNvPr id="117" name="直線コネクタ 116"/>
        <xdr:cNvCxnSpPr/>
      </xdr:nvCxnSpPr>
      <xdr:spPr>
        <a:xfrm flipV="1">
          <a:off x="2908300" y="9872469"/>
          <a:ext cx="889000" cy="6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158285</xdr:rowOff>
    </xdr:from>
    <xdr:to>
      <xdr:col>4</xdr:col>
      <xdr:colOff>155575</xdr:colOff>
      <xdr:row>57</xdr:row>
      <xdr:rowOff>165289</xdr:rowOff>
    </xdr:to>
    <xdr:cxnSp macro="">
      <xdr:nvCxnSpPr>
        <xdr:cNvPr id="120" name="直線コネクタ 119"/>
        <xdr:cNvCxnSpPr/>
      </xdr:nvCxnSpPr>
      <xdr:spPr>
        <a:xfrm>
          <a:off x="2019300" y="9930935"/>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158285</xdr:rowOff>
    </xdr:from>
    <xdr:to>
      <xdr:col>2</xdr:col>
      <xdr:colOff>638175</xdr:colOff>
      <xdr:row>58</xdr:row>
      <xdr:rowOff>1346</xdr:rowOff>
    </xdr:to>
    <xdr:cxnSp macro="">
      <xdr:nvCxnSpPr>
        <xdr:cNvPr id="123" name="直線コネクタ 122"/>
        <xdr:cNvCxnSpPr/>
      </xdr:nvCxnSpPr>
      <xdr:spPr>
        <a:xfrm flipV="1">
          <a:off x="1130300" y="9930935"/>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102950</xdr:rowOff>
    </xdr:from>
    <xdr:to>
      <xdr:col>6</xdr:col>
      <xdr:colOff>561975</xdr:colOff>
      <xdr:row>58</xdr:row>
      <xdr:rowOff>33100</xdr:rowOff>
    </xdr:to>
    <xdr:sp macro="" textlink="">
      <xdr:nvSpPr>
        <xdr:cNvPr id="133" name="円/楕円 132"/>
        <xdr:cNvSpPr/>
      </xdr:nvSpPr>
      <xdr:spPr>
        <a:xfrm>
          <a:off x="4584700" y="98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17877</xdr:rowOff>
    </xdr:from>
    <xdr:ext cx="534377" cy="259045"/>
    <xdr:sp macro="" textlink="">
      <xdr:nvSpPr>
        <xdr:cNvPr id="134" name="総務費該当値テキスト"/>
        <xdr:cNvSpPr txBox="1"/>
      </xdr:nvSpPr>
      <xdr:spPr>
        <a:xfrm>
          <a:off x="4686300" y="979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49019</xdr:rowOff>
    </xdr:from>
    <xdr:to>
      <xdr:col>5</xdr:col>
      <xdr:colOff>409575</xdr:colOff>
      <xdr:row>57</xdr:row>
      <xdr:rowOff>150619</xdr:rowOff>
    </xdr:to>
    <xdr:sp macro="" textlink="">
      <xdr:nvSpPr>
        <xdr:cNvPr id="135" name="円/楕円 134"/>
        <xdr:cNvSpPr/>
      </xdr:nvSpPr>
      <xdr:spPr>
        <a:xfrm>
          <a:off x="3746500" y="98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141746</xdr:rowOff>
    </xdr:from>
    <xdr:ext cx="534377" cy="259045"/>
    <xdr:sp macro="" textlink="">
      <xdr:nvSpPr>
        <xdr:cNvPr id="136" name="テキスト ボックス 135"/>
        <xdr:cNvSpPr txBox="1"/>
      </xdr:nvSpPr>
      <xdr:spPr>
        <a:xfrm>
          <a:off x="3530111" y="99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114489</xdr:rowOff>
    </xdr:from>
    <xdr:to>
      <xdr:col>4</xdr:col>
      <xdr:colOff>206375</xdr:colOff>
      <xdr:row>58</xdr:row>
      <xdr:rowOff>44639</xdr:rowOff>
    </xdr:to>
    <xdr:sp macro="" textlink="">
      <xdr:nvSpPr>
        <xdr:cNvPr id="137" name="円/楕円 136"/>
        <xdr:cNvSpPr/>
      </xdr:nvSpPr>
      <xdr:spPr>
        <a:xfrm>
          <a:off x="2857500" y="98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35766</xdr:rowOff>
    </xdr:from>
    <xdr:ext cx="534377" cy="259045"/>
    <xdr:sp macro="" textlink="">
      <xdr:nvSpPr>
        <xdr:cNvPr id="138" name="テキスト ボックス 137"/>
        <xdr:cNvSpPr txBox="1"/>
      </xdr:nvSpPr>
      <xdr:spPr>
        <a:xfrm>
          <a:off x="2641111" y="997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107485</xdr:rowOff>
    </xdr:from>
    <xdr:to>
      <xdr:col>3</xdr:col>
      <xdr:colOff>3175</xdr:colOff>
      <xdr:row>58</xdr:row>
      <xdr:rowOff>37635</xdr:rowOff>
    </xdr:to>
    <xdr:sp macro="" textlink="">
      <xdr:nvSpPr>
        <xdr:cNvPr id="139" name="円/楕円 138"/>
        <xdr:cNvSpPr/>
      </xdr:nvSpPr>
      <xdr:spPr>
        <a:xfrm>
          <a:off x="1968500" y="98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28762</xdr:rowOff>
    </xdr:from>
    <xdr:ext cx="534377" cy="259045"/>
    <xdr:sp macro="" textlink="">
      <xdr:nvSpPr>
        <xdr:cNvPr id="140" name="テキスト ボックス 139"/>
        <xdr:cNvSpPr txBox="1"/>
      </xdr:nvSpPr>
      <xdr:spPr>
        <a:xfrm>
          <a:off x="1752111" y="99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121996</xdr:rowOff>
    </xdr:from>
    <xdr:to>
      <xdr:col>1</xdr:col>
      <xdr:colOff>485775</xdr:colOff>
      <xdr:row>58</xdr:row>
      <xdr:rowOff>52146</xdr:rowOff>
    </xdr:to>
    <xdr:sp macro="" textlink="">
      <xdr:nvSpPr>
        <xdr:cNvPr id="141" name="円/楕円 140"/>
        <xdr:cNvSpPr/>
      </xdr:nvSpPr>
      <xdr:spPr>
        <a:xfrm>
          <a:off x="1079500" y="9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43273</xdr:rowOff>
    </xdr:from>
    <xdr:ext cx="534377" cy="259045"/>
    <xdr:sp macro="" textlink="">
      <xdr:nvSpPr>
        <xdr:cNvPr id="142" name="テキスト ボックス 141"/>
        <xdr:cNvSpPr txBox="1"/>
      </xdr:nvSpPr>
      <xdr:spPr>
        <a:xfrm>
          <a:off x="863111" y="99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167716</xdr:rowOff>
    </xdr:from>
    <xdr:to>
      <xdr:col>6</xdr:col>
      <xdr:colOff>511175</xdr:colOff>
      <xdr:row>75</xdr:row>
      <xdr:rowOff>88926</xdr:rowOff>
    </xdr:to>
    <xdr:cxnSp macro="">
      <xdr:nvCxnSpPr>
        <xdr:cNvPr id="172" name="直線コネクタ 171"/>
        <xdr:cNvCxnSpPr/>
      </xdr:nvCxnSpPr>
      <xdr:spPr>
        <a:xfrm flipV="1">
          <a:off x="3797300" y="12855016"/>
          <a:ext cx="8382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88926</xdr:rowOff>
    </xdr:from>
    <xdr:to>
      <xdr:col>5</xdr:col>
      <xdr:colOff>358775</xdr:colOff>
      <xdr:row>76</xdr:row>
      <xdr:rowOff>19241</xdr:rowOff>
    </xdr:to>
    <xdr:cxnSp macro="">
      <xdr:nvCxnSpPr>
        <xdr:cNvPr id="175" name="直線コネクタ 174"/>
        <xdr:cNvCxnSpPr/>
      </xdr:nvCxnSpPr>
      <xdr:spPr>
        <a:xfrm flipV="1">
          <a:off x="2908300" y="12947676"/>
          <a:ext cx="889000" cy="1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19241</xdr:rowOff>
    </xdr:from>
    <xdr:to>
      <xdr:col>4</xdr:col>
      <xdr:colOff>155575</xdr:colOff>
      <xdr:row>76</xdr:row>
      <xdr:rowOff>167691</xdr:rowOff>
    </xdr:to>
    <xdr:cxnSp macro="">
      <xdr:nvCxnSpPr>
        <xdr:cNvPr id="178" name="直線コネクタ 177"/>
        <xdr:cNvCxnSpPr/>
      </xdr:nvCxnSpPr>
      <xdr:spPr>
        <a:xfrm flipV="1">
          <a:off x="2019300" y="13049441"/>
          <a:ext cx="889000" cy="1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152540</xdr:rowOff>
    </xdr:from>
    <xdr:to>
      <xdr:col>2</xdr:col>
      <xdr:colOff>638175</xdr:colOff>
      <xdr:row>76</xdr:row>
      <xdr:rowOff>167691</xdr:rowOff>
    </xdr:to>
    <xdr:cxnSp macro="">
      <xdr:nvCxnSpPr>
        <xdr:cNvPr id="181" name="直線コネクタ 180"/>
        <xdr:cNvCxnSpPr/>
      </xdr:nvCxnSpPr>
      <xdr:spPr>
        <a:xfrm>
          <a:off x="1130300" y="13182740"/>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116916</xdr:rowOff>
    </xdr:from>
    <xdr:to>
      <xdr:col>6</xdr:col>
      <xdr:colOff>561975</xdr:colOff>
      <xdr:row>75</xdr:row>
      <xdr:rowOff>47066</xdr:rowOff>
    </xdr:to>
    <xdr:sp macro="" textlink="">
      <xdr:nvSpPr>
        <xdr:cNvPr id="191" name="円/楕円 190"/>
        <xdr:cNvSpPr/>
      </xdr:nvSpPr>
      <xdr:spPr>
        <a:xfrm>
          <a:off x="4584700" y="128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139793</xdr:rowOff>
    </xdr:from>
    <xdr:ext cx="599010" cy="259045"/>
    <xdr:sp macro="" textlink="">
      <xdr:nvSpPr>
        <xdr:cNvPr id="192" name="民生費該当値テキスト"/>
        <xdr:cNvSpPr txBox="1"/>
      </xdr:nvSpPr>
      <xdr:spPr>
        <a:xfrm>
          <a:off x="4686300" y="1265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147,794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38126</xdr:rowOff>
    </xdr:from>
    <xdr:to>
      <xdr:col>5</xdr:col>
      <xdr:colOff>409575</xdr:colOff>
      <xdr:row>75</xdr:row>
      <xdr:rowOff>139726</xdr:rowOff>
    </xdr:to>
    <xdr:sp macro="" textlink="">
      <xdr:nvSpPr>
        <xdr:cNvPr id="193" name="円/楕円 192"/>
        <xdr:cNvSpPr/>
      </xdr:nvSpPr>
      <xdr:spPr>
        <a:xfrm>
          <a:off x="3746500" y="128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130852</xdr:rowOff>
    </xdr:from>
    <xdr:ext cx="599010" cy="259045"/>
    <xdr:sp macro="" textlink="">
      <xdr:nvSpPr>
        <xdr:cNvPr id="194" name="テキスト ボックス 193"/>
        <xdr:cNvSpPr txBox="1"/>
      </xdr:nvSpPr>
      <xdr:spPr>
        <a:xfrm>
          <a:off x="3497794" y="1298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140,498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139891</xdr:rowOff>
    </xdr:from>
    <xdr:to>
      <xdr:col>4</xdr:col>
      <xdr:colOff>206375</xdr:colOff>
      <xdr:row>76</xdr:row>
      <xdr:rowOff>70041</xdr:rowOff>
    </xdr:to>
    <xdr:sp macro="" textlink="">
      <xdr:nvSpPr>
        <xdr:cNvPr id="195" name="円/楕円 194"/>
        <xdr:cNvSpPr/>
      </xdr:nvSpPr>
      <xdr:spPr>
        <a:xfrm>
          <a:off x="2857500" y="129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61168</xdr:rowOff>
    </xdr:from>
    <xdr:ext cx="599010" cy="259045"/>
    <xdr:sp macro="" textlink="">
      <xdr:nvSpPr>
        <xdr:cNvPr id="196" name="テキスト ボックス 195"/>
        <xdr:cNvSpPr txBox="1"/>
      </xdr:nvSpPr>
      <xdr:spPr>
        <a:xfrm>
          <a:off x="2608794" y="1309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132,485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116891</xdr:rowOff>
    </xdr:from>
    <xdr:to>
      <xdr:col>3</xdr:col>
      <xdr:colOff>3175</xdr:colOff>
      <xdr:row>77</xdr:row>
      <xdr:rowOff>47041</xdr:rowOff>
    </xdr:to>
    <xdr:sp macro="" textlink="">
      <xdr:nvSpPr>
        <xdr:cNvPr id="197" name="円/楕円 196"/>
        <xdr:cNvSpPr/>
      </xdr:nvSpPr>
      <xdr:spPr>
        <a:xfrm>
          <a:off x="1968500" y="131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38168</xdr:rowOff>
    </xdr:from>
    <xdr:ext cx="599010" cy="259045"/>
    <xdr:sp macro="" textlink="">
      <xdr:nvSpPr>
        <xdr:cNvPr id="198" name="テキスト ボックス 197"/>
        <xdr:cNvSpPr txBox="1"/>
      </xdr:nvSpPr>
      <xdr:spPr>
        <a:xfrm>
          <a:off x="1719794" y="1323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120,796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101740</xdr:rowOff>
    </xdr:from>
    <xdr:to>
      <xdr:col>1</xdr:col>
      <xdr:colOff>485775</xdr:colOff>
      <xdr:row>77</xdr:row>
      <xdr:rowOff>31890</xdr:rowOff>
    </xdr:to>
    <xdr:sp macro="" textlink="">
      <xdr:nvSpPr>
        <xdr:cNvPr id="199" name="円/楕円 198"/>
        <xdr:cNvSpPr/>
      </xdr:nvSpPr>
      <xdr:spPr>
        <a:xfrm>
          <a:off x="1079500" y="131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23017</xdr:rowOff>
    </xdr:from>
    <xdr:ext cx="599010" cy="259045"/>
    <xdr:sp macro="" textlink="">
      <xdr:nvSpPr>
        <xdr:cNvPr id="200" name="テキスト ボックス 199"/>
        <xdr:cNvSpPr txBox="1"/>
      </xdr:nvSpPr>
      <xdr:spPr>
        <a:xfrm>
          <a:off x="830794" y="1322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147199</xdr:rowOff>
    </xdr:from>
    <xdr:to>
      <xdr:col>6</xdr:col>
      <xdr:colOff>511175</xdr:colOff>
      <xdr:row>98</xdr:row>
      <xdr:rowOff>148135</xdr:rowOff>
    </xdr:to>
    <xdr:cxnSp macro="">
      <xdr:nvCxnSpPr>
        <xdr:cNvPr id="228" name="直線コネクタ 227"/>
        <xdr:cNvCxnSpPr/>
      </xdr:nvCxnSpPr>
      <xdr:spPr>
        <a:xfrm flipV="1">
          <a:off x="3797300" y="16949299"/>
          <a:ext cx="8382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142329</xdr:rowOff>
    </xdr:from>
    <xdr:to>
      <xdr:col>5</xdr:col>
      <xdr:colOff>358775</xdr:colOff>
      <xdr:row>98</xdr:row>
      <xdr:rowOff>148135</xdr:rowOff>
    </xdr:to>
    <xdr:cxnSp macro="">
      <xdr:nvCxnSpPr>
        <xdr:cNvPr id="231" name="直線コネクタ 230"/>
        <xdr:cNvCxnSpPr/>
      </xdr:nvCxnSpPr>
      <xdr:spPr>
        <a:xfrm>
          <a:off x="2908300" y="16944429"/>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142329</xdr:rowOff>
    </xdr:from>
    <xdr:to>
      <xdr:col>4</xdr:col>
      <xdr:colOff>155575</xdr:colOff>
      <xdr:row>98</xdr:row>
      <xdr:rowOff>150673</xdr:rowOff>
    </xdr:to>
    <xdr:cxnSp macro="">
      <xdr:nvCxnSpPr>
        <xdr:cNvPr id="234" name="直線コネクタ 233"/>
        <xdr:cNvCxnSpPr/>
      </xdr:nvCxnSpPr>
      <xdr:spPr>
        <a:xfrm flipV="1">
          <a:off x="2019300" y="16944429"/>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102439</xdr:rowOff>
    </xdr:from>
    <xdr:to>
      <xdr:col>2</xdr:col>
      <xdr:colOff>638175</xdr:colOff>
      <xdr:row>98</xdr:row>
      <xdr:rowOff>150673</xdr:rowOff>
    </xdr:to>
    <xdr:cxnSp macro="">
      <xdr:nvCxnSpPr>
        <xdr:cNvPr id="237" name="直線コネクタ 236"/>
        <xdr:cNvCxnSpPr/>
      </xdr:nvCxnSpPr>
      <xdr:spPr>
        <a:xfrm>
          <a:off x="1130300" y="16904539"/>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96399</xdr:rowOff>
    </xdr:from>
    <xdr:to>
      <xdr:col>6</xdr:col>
      <xdr:colOff>561975</xdr:colOff>
      <xdr:row>99</xdr:row>
      <xdr:rowOff>26549</xdr:rowOff>
    </xdr:to>
    <xdr:sp macro="" textlink="">
      <xdr:nvSpPr>
        <xdr:cNvPr id="247" name="円/楕円 246"/>
        <xdr:cNvSpPr/>
      </xdr:nvSpPr>
      <xdr:spPr>
        <a:xfrm>
          <a:off x="4584700" y="168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11326</xdr:rowOff>
    </xdr:from>
    <xdr:ext cx="534377" cy="259045"/>
    <xdr:sp macro="" textlink="">
      <xdr:nvSpPr>
        <xdr:cNvPr id="248" name="衛生費該当値テキスト"/>
        <xdr:cNvSpPr txBox="1"/>
      </xdr:nvSpPr>
      <xdr:spPr>
        <a:xfrm>
          <a:off x="4686300" y="1681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97335</xdr:rowOff>
    </xdr:from>
    <xdr:to>
      <xdr:col>5</xdr:col>
      <xdr:colOff>409575</xdr:colOff>
      <xdr:row>99</xdr:row>
      <xdr:rowOff>27485</xdr:rowOff>
    </xdr:to>
    <xdr:sp macro="" textlink="">
      <xdr:nvSpPr>
        <xdr:cNvPr id="249" name="円/楕円 248"/>
        <xdr:cNvSpPr/>
      </xdr:nvSpPr>
      <xdr:spPr>
        <a:xfrm>
          <a:off x="3746500" y="168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18612</xdr:rowOff>
    </xdr:from>
    <xdr:ext cx="534377" cy="259045"/>
    <xdr:sp macro="" textlink="">
      <xdr:nvSpPr>
        <xdr:cNvPr id="250" name="テキスト ボックス 249"/>
        <xdr:cNvSpPr txBox="1"/>
      </xdr:nvSpPr>
      <xdr:spPr>
        <a:xfrm>
          <a:off x="3530111" y="1699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91529</xdr:rowOff>
    </xdr:from>
    <xdr:to>
      <xdr:col>4</xdr:col>
      <xdr:colOff>206375</xdr:colOff>
      <xdr:row>99</xdr:row>
      <xdr:rowOff>21679</xdr:rowOff>
    </xdr:to>
    <xdr:sp macro="" textlink="">
      <xdr:nvSpPr>
        <xdr:cNvPr id="251" name="円/楕円 250"/>
        <xdr:cNvSpPr/>
      </xdr:nvSpPr>
      <xdr:spPr>
        <a:xfrm>
          <a:off x="2857500" y="168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12806</xdr:rowOff>
    </xdr:from>
    <xdr:ext cx="534377" cy="259045"/>
    <xdr:sp macro="" textlink="">
      <xdr:nvSpPr>
        <xdr:cNvPr id="252" name="テキスト ボックス 251"/>
        <xdr:cNvSpPr txBox="1"/>
      </xdr:nvSpPr>
      <xdr:spPr>
        <a:xfrm>
          <a:off x="2641111" y="169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99873</xdr:rowOff>
    </xdr:from>
    <xdr:to>
      <xdr:col>3</xdr:col>
      <xdr:colOff>3175</xdr:colOff>
      <xdr:row>99</xdr:row>
      <xdr:rowOff>30023</xdr:rowOff>
    </xdr:to>
    <xdr:sp macro="" textlink="">
      <xdr:nvSpPr>
        <xdr:cNvPr id="253" name="円/楕円 252"/>
        <xdr:cNvSpPr/>
      </xdr:nvSpPr>
      <xdr:spPr>
        <a:xfrm>
          <a:off x="1968500" y="169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21150</xdr:rowOff>
    </xdr:from>
    <xdr:ext cx="534377" cy="259045"/>
    <xdr:sp macro="" textlink="">
      <xdr:nvSpPr>
        <xdr:cNvPr id="254" name="テキスト ボックス 253"/>
        <xdr:cNvSpPr txBox="1"/>
      </xdr:nvSpPr>
      <xdr:spPr>
        <a:xfrm>
          <a:off x="1752111" y="169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51639</xdr:rowOff>
    </xdr:from>
    <xdr:to>
      <xdr:col>1</xdr:col>
      <xdr:colOff>485775</xdr:colOff>
      <xdr:row>98</xdr:row>
      <xdr:rowOff>153239</xdr:rowOff>
    </xdr:to>
    <xdr:sp macro="" textlink="">
      <xdr:nvSpPr>
        <xdr:cNvPr id="255" name="円/楕円 254"/>
        <xdr:cNvSpPr/>
      </xdr:nvSpPr>
      <xdr:spPr>
        <a:xfrm>
          <a:off x="1079500" y="1685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144366</xdr:rowOff>
    </xdr:from>
    <xdr:ext cx="534377" cy="259045"/>
    <xdr:sp macro="" textlink="">
      <xdr:nvSpPr>
        <xdr:cNvPr id="256" name="テキスト ボックス 255"/>
        <xdr:cNvSpPr txBox="1"/>
      </xdr:nvSpPr>
      <xdr:spPr>
        <a:xfrm>
          <a:off x="863111" y="169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38354</xdr:rowOff>
    </xdr:from>
    <xdr:to>
      <xdr:col>15</xdr:col>
      <xdr:colOff>180975</xdr:colOff>
      <xdr:row>39</xdr:row>
      <xdr:rowOff>39497</xdr:rowOff>
    </xdr:to>
    <xdr:cxnSp macro="">
      <xdr:nvCxnSpPr>
        <xdr:cNvPr id="285" name="直線コネクタ 284"/>
        <xdr:cNvCxnSpPr/>
      </xdr:nvCxnSpPr>
      <xdr:spPr>
        <a:xfrm flipV="1">
          <a:off x="9639300" y="672490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39497</xdr:rowOff>
    </xdr:from>
    <xdr:to>
      <xdr:col>14</xdr:col>
      <xdr:colOff>28575</xdr:colOff>
      <xdr:row>39</xdr:row>
      <xdr:rowOff>42164</xdr:rowOff>
    </xdr:to>
    <xdr:cxnSp macro="">
      <xdr:nvCxnSpPr>
        <xdr:cNvPr id="288" name="直線コネクタ 287"/>
        <xdr:cNvCxnSpPr/>
      </xdr:nvCxnSpPr>
      <xdr:spPr>
        <a:xfrm flipV="1">
          <a:off x="8750300" y="672604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3302</xdr:rowOff>
    </xdr:from>
    <xdr:to>
      <xdr:col>12</xdr:col>
      <xdr:colOff>511175</xdr:colOff>
      <xdr:row>39</xdr:row>
      <xdr:rowOff>42164</xdr:rowOff>
    </xdr:to>
    <xdr:cxnSp macro="">
      <xdr:nvCxnSpPr>
        <xdr:cNvPr id="291" name="直線コネクタ 290"/>
        <xdr:cNvCxnSpPr/>
      </xdr:nvCxnSpPr>
      <xdr:spPr>
        <a:xfrm>
          <a:off x="7861300" y="66898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3302</xdr:rowOff>
    </xdr:from>
    <xdr:to>
      <xdr:col>11</xdr:col>
      <xdr:colOff>307975</xdr:colOff>
      <xdr:row>39</xdr:row>
      <xdr:rowOff>16256</xdr:rowOff>
    </xdr:to>
    <xdr:cxnSp macro="">
      <xdr:nvCxnSpPr>
        <xdr:cNvPr id="294" name="直線コネクタ 293"/>
        <xdr:cNvCxnSpPr/>
      </xdr:nvCxnSpPr>
      <xdr:spPr>
        <a:xfrm flipV="1">
          <a:off x="6972300" y="66898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159004</xdr:rowOff>
    </xdr:from>
    <xdr:to>
      <xdr:col>15</xdr:col>
      <xdr:colOff>231775</xdr:colOff>
      <xdr:row>39</xdr:row>
      <xdr:rowOff>89154</xdr:rowOff>
    </xdr:to>
    <xdr:sp macro="" textlink="">
      <xdr:nvSpPr>
        <xdr:cNvPr id="304" name="円/楕円 303"/>
        <xdr:cNvSpPr/>
      </xdr:nvSpPr>
      <xdr:spPr>
        <a:xfrm>
          <a:off x="104267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73931</xdr:rowOff>
    </xdr:from>
    <xdr:ext cx="313932" cy="259045"/>
    <xdr:sp macro="" textlink="">
      <xdr:nvSpPr>
        <xdr:cNvPr id="305" name="労働費該当値テキスト"/>
        <xdr:cNvSpPr txBox="1"/>
      </xdr:nvSpPr>
      <xdr:spPr>
        <a:xfrm>
          <a:off x="10528300" y="658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160147</xdr:rowOff>
    </xdr:from>
    <xdr:to>
      <xdr:col>14</xdr:col>
      <xdr:colOff>79375</xdr:colOff>
      <xdr:row>39</xdr:row>
      <xdr:rowOff>90297</xdr:rowOff>
    </xdr:to>
    <xdr:sp macro="" textlink="">
      <xdr:nvSpPr>
        <xdr:cNvPr id="306" name="円/楕円 305"/>
        <xdr:cNvSpPr/>
      </xdr:nvSpPr>
      <xdr:spPr>
        <a:xfrm>
          <a:off x="9588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81424</xdr:rowOff>
    </xdr:from>
    <xdr:ext cx="313932" cy="259045"/>
    <xdr:sp macro="" textlink="">
      <xdr:nvSpPr>
        <xdr:cNvPr id="307" name="テキスト ボックス 306"/>
        <xdr:cNvSpPr txBox="1"/>
      </xdr:nvSpPr>
      <xdr:spPr>
        <a:xfrm>
          <a:off x="9482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162814</xdr:rowOff>
    </xdr:from>
    <xdr:to>
      <xdr:col>12</xdr:col>
      <xdr:colOff>561975</xdr:colOff>
      <xdr:row>39</xdr:row>
      <xdr:rowOff>92964</xdr:rowOff>
    </xdr:to>
    <xdr:sp macro="" textlink="">
      <xdr:nvSpPr>
        <xdr:cNvPr id="308" name="円/楕円 307"/>
        <xdr:cNvSpPr/>
      </xdr:nvSpPr>
      <xdr:spPr>
        <a:xfrm>
          <a:off x="8699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84091</xdr:rowOff>
    </xdr:from>
    <xdr:ext cx="249299" cy="259045"/>
    <xdr:sp macro="" textlink="">
      <xdr:nvSpPr>
        <xdr:cNvPr id="309" name="テキスト ボックス 308"/>
        <xdr:cNvSpPr txBox="1"/>
      </xdr:nvSpPr>
      <xdr:spPr>
        <a:xfrm>
          <a:off x="8625649"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123952</xdr:rowOff>
    </xdr:from>
    <xdr:to>
      <xdr:col>11</xdr:col>
      <xdr:colOff>358775</xdr:colOff>
      <xdr:row>39</xdr:row>
      <xdr:rowOff>54102</xdr:rowOff>
    </xdr:to>
    <xdr:sp macro="" textlink="">
      <xdr:nvSpPr>
        <xdr:cNvPr id="310" name="円/楕円 309"/>
        <xdr:cNvSpPr/>
      </xdr:nvSpPr>
      <xdr:spPr>
        <a:xfrm>
          <a:off x="7810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45229</xdr:rowOff>
    </xdr:from>
    <xdr:ext cx="378565" cy="259045"/>
    <xdr:sp macro="" textlink="">
      <xdr:nvSpPr>
        <xdr:cNvPr id="311" name="テキスト ボックス 310"/>
        <xdr:cNvSpPr txBox="1"/>
      </xdr:nvSpPr>
      <xdr:spPr>
        <a:xfrm>
          <a:off x="7672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136906</xdr:rowOff>
    </xdr:from>
    <xdr:to>
      <xdr:col>10</xdr:col>
      <xdr:colOff>155575</xdr:colOff>
      <xdr:row>39</xdr:row>
      <xdr:rowOff>67056</xdr:rowOff>
    </xdr:to>
    <xdr:sp macro="" textlink="">
      <xdr:nvSpPr>
        <xdr:cNvPr id="312" name="円/楕円 311"/>
        <xdr:cNvSpPr/>
      </xdr:nvSpPr>
      <xdr:spPr>
        <a:xfrm>
          <a:off x="6921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58183</xdr:rowOff>
    </xdr:from>
    <xdr:ext cx="313932" cy="259045"/>
    <xdr:sp macro="" textlink="">
      <xdr:nvSpPr>
        <xdr:cNvPr id="313" name="テキスト ボックス 312"/>
        <xdr:cNvSpPr txBox="1"/>
      </xdr:nvSpPr>
      <xdr:spPr>
        <a:xfrm>
          <a:off x="6815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121362</xdr:rowOff>
    </xdr:from>
    <xdr:to>
      <xdr:col>15</xdr:col>
      <xdr:colOff>180975</xdr:colOff>
      <xdr:row>58</xdr:row>
      <xdr:rowOff>138138</xdr:rowOff>
    </xdr:to>
    <xdr:cxnSp macro="">
      <xdr:nvCxnSpPr>
        <xdr:cNvPr id="342" name="直線コネクタ 341"/>
        <xdr:cNvCxnSpPr/>
      </xdr:nvCxnSpPr>
      <xdr:spPr>
        <a:xfrm>
          <a:off x="9639300" y="10065462"/>
          <a:ext cx="838200" cy="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34709</xdr:rowOff>
    </xdr:from>
    <xdr:to>
      <xdr:col>14</xdr:col>
      <xdr:colOff>28575</xdr:colOff>
      <xdr:row>58</xdr:row>
      <xdr:rowOff>121362</xdr:rowOff>
    </xdr:to>
    <xdr:cxnSp macro="">
      <xdr:nvCxnSpPr>
        <xdr:cNvPr id="345" name="直線コネクタ 344"/>
        <xdr:cNvCxnSpPr/>
      </xdr:nvCxnSpPr>
      <xdr:spPr>
        <a:xfrm>
          <a:off x="8750300" y="9978809"/>
          <a:ext cx="889000" cy="8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34709</xdr:rowOff>
    </xdr:from>
    <xdr:to>
      <xdr:col>12</xdr:col>
      <xdr:colOff>511175</xdr:colOff>
      <xdr:row>58</xdr:row>
      <xdr:rowOff>136855</xdr:rowOff>
    </xdr:to>
    <xdr:cxnSp macro="">
      <xdr:nvCxnSpPr>
        <xdr:cNvPr id="348" name="直線コネクタ 347"/>
        <xdr:cNvCxnSpPr/>
      </xdr:nvCxnSpPr>
      <xdr:spPr>
        <a:xfrm flipV="1">
          <a:off x="7861300" y="9978809"/>
          <a:ext cx="8890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81335</xdr:rowOff>
    </xdr:from>
    <xdr:ext cx="534377" cy="259045"/>
    <xdr:sp macro="" textlink="">
      <xdr:nvSpPr>
        <xdr:cNvPr id="350" name="テキスト ボックス 349"/>
        <xdr:cNvSpPr txBox="1"/>
      </xdr:nvSpPr>
      <xdr:spPr>
        <a:xfrm>
          <a:off x="8483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136157</xdr:rowOff>
    </xdr:from>
    <xdr:to>
      <xdr:col>11</xdr:col>
      <xdr:colOff>307975</xdr:colOff>
      <xdr:row>58</xdr:row>
      <xdr:rowOff>136855</xdr:rowOff>
    </xdr:to>
    <xdr:cxnSp macro="">
      <xdr:nvCxnSpPr>
        <xdr:cNvPr id="351" name="直線コネクタ 350"/>
        <xdr:cNvCxnSpPr/>
      </xdr:nvCxnSpPr>
      <xdr:spPr>
        <a:xfrm>
          <a:off x="6972300" y="10080257"/>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87338</xdr:rowOff>
    </xdr:from>
    <xdr:to>
      <xdr:col>15</xdr:col>
      <xdr:colOff>231775</xdr:colOff>
      <xdr:row>59</xdr:row>
      <xdr:rowOff>17488</xdr:rowOff>
    </xdr:to>
    <xdr:sp macro="" textlink="">
      <xdr:nvSpPr>
        <xdr:cNvPr id="361" name="円/楕円 360"/>
        <xdr:cNvSpPr/>
      </xdr:nvSpPr>
      <xdr:spPr>
        <a:xfrm>
          <a:off x="10426700" y="100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70562</xdr:rowOff>
    </xdr:from>
    <xdr:to>
      <xdr:col>14</xdr:col>
      <xdr:colOff>79375</xdr:colOff>
      <xdr:row>59</xdr:row>
      <xdr:rowOff>712</xdr:rowOff>
    </xdr:to>
    <xdr:sp macro="" textlink="">
      <xdr:nvSpPr>
        <xdr:cNvPr id="363" name="円/楕円 362"/>
        <xdr:cNvSpPr/>
      </xdr:nvSpPr>
      <xdr:spPr>
        <a:xfrm>
          <a:off x="9588500" y="100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163289</xdr:rowOff>
    </xdr:from>
    <xdr:ext cx="469744" cy="259045"/>
    <xdr:sp macro="" textlink="">
      <xdr:nvSpPr>
        <xdr:cNvPr id="364" name="テキスト ボックス 363"/>
        <xdr:cNvSpPr txBox="1"/>
      </xdr:nvSpPr>
      <xdr:spPr>
        <a:xfrm>
          <a:off x="9404427" y="1010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155359</xdr:rowOff>
    </xdr:from>
    <xdr:to>
      <xdr:col>12</xdr:col>
      <xdr:colOff>561975</xdr:colOff>
      <xdr:row>58</xdr:row>
      <xdr:rowOff>85509</xdr:rowOff>
    </xdr:to>
    <xdr:sp macro="" textlink="">
      <xdr:nvSpPr>
        <xdr:cNvPr id="365" name="円/楕円 364"/>
        <xdr:cNvSpPr/>
      </xdr:nvSpPr>
      <xdr:spPr>
        <a:xfrm>
          <a:off x="8699500" y="99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102036</xdr:rowOff>
    </xdr:from>
    <xdr:ext cx="534377" cy="259045"/>
    <xdr:sp macro="" textlink="">
      <xdr:nvSpPr>
        <xdr:cNvPr id="366" name="テキスト ボックス 365"/>
        <xdr:cNvSpPr txBox="1"/>
      </xdr:nvSpPr>
      <xdr:spPr>
        <a:xfrm>
          <a:off x="8483111" y="970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86055</xdr:rowOff>
    </xdr:from>
    <xdr:to>
      <xdr:col>11</xdr:col>
      <xdr:colOff>358775</xdr:colOff>
      <xdr:row>59</xdr:row>
      <xdr:rowOff>16205</xdr:rowOff>
    </xdr:to>
    <xdr:sp macro="" textlink="">
      <xdr:nvSpPr>
        <xdr:cNvPr id="367" name="円/楕円 366"/>
        <xdr:cNvSpPr/>
      </xdr:nvSpPr>
      <xdr:spPr>
        <a:xfrm>
          <a:off x="7810500" y="100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7332</xdr:rowOff>
    </xdr:from>
    <xdr:ext cx="469744" cy="259045"/>
    <xdr:sp macro="" textlink="">
      <xdr:nvSpPr>
        <xdr:cNvPr id="368" name="テキスト ボックス 367"/>
        <xdr:cNvSpPr txBox="1"/>
      </xdr:nvSpPr>
      <xdr:spPr>
        <a:xfrm>
          <a:off x="7626427" y="101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85357</xdr:rowOff>
    </xdr:from>
    <xdr:to>
      <xdr:col>10</xdr:col>
      <xdr:colOff>155575</xdr:colOff>
      <xdr:row>59</xdr:row>
      <xdr:rowOff>15507</xdr:rowOff>
    </xdr:to>
    <xdr:sp macro="" textlink="">
      <xdr:nvSpPr>
        <xdr:cNvPr id="369" name="円/楕円 368"/>
        <xdr:cNvSpPr/>
      </xdr:nvSpPr>
      <xdr:spPr>
        <a:xfrm>
          <a:off x="6921500" y="100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6634</xdr:rowOff>
    </xdr:from>
    <xdr:ext cx="469744" cy="259045"/>
    <xdr:sp macro="" textlink="">
      <xdr:nvSpPr>
        <xdr:cNvPr id="370" name="テキスト ボックス 369"/>
        <xdr:cNvSpPr txBox="1"/>
      </xdr:nvSpPr>
      <xdr:spPr>
        <a:xfrm>
          <a:off x="6737427" y="1012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34224</xdr:rowOff>
    </xdr:from>
    <xdr:to>
      <xdr:col>15</xdr:col>
      <xdr:colOff>180975</xdr:colOff>
      <xdr:row>77</xdr:row>
      <xdr:rowOff>123058</xdr:rowOff>
    </xdr:to>
    <xdr:cxnSp macro="">
      <xdr:nvCxnSpPr>
        <xdr:cNvPr id="397" name="直線コネクタ 396"/>
        <xdr:cNvCxnSpPr/>
      </xdr:nvCxnSpPr>
      <xdr:spPr>
        <a:xfrm>
          <a:off x="9639300" y="13064424"/>
          <a:ext cx="838200" cy="26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34224</xdr:rowOff>
    </xdr:from>
    <xdr:to>
      <xdr:col>14</xdr:col>
      <xdr:colOff>28575</xdr:colOff>
      <xdr:row>76</xdr:row>
      <xdr:rowOff>116154</xdr:rowOff>
    </xdr:to>
    <xdr:cxnSp macro="">
      <xdr:nvCxnSpPr>
        <xdr:cNvPr id="400" name="直線コネクタ 399"/>
        <xdr:cNvCxnSpPr/>
      </xdr:nvCxnSpPr>
      <xdr:spPr>
        <a:xfrm flipV="1">
          <a:off x="8750300" y="13064424"/>
          <a:ext cx="889000" cy="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111538</xdr:rowOff>
    </xdr:from>
    <xdr:ext cx="469744" cy="259045"/>
    <xdr:sp macro="" textlink="">
      <xdr:nvSpPr>
        <xdr:cNvPr id="402" name="テキスト ボックス 401"/>
        <xdr:cNvSpPr txBox="1"/>
      </xdr:nvSpPr>
      <xdr:spPr>
        <a:xfrm>
          <a:off x="9404427"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116154</xdr:rowOff>
    </xdr:from>
    <xdr:to>
      <xdr:col>12</xdr:col>
      <xdr:colOff>511175</xdr:colOff>
      <xdr:row>76</xdr:row>
      <xdr:rowOff>148661</xdr:rowOff>
    </xdr:to>
    <xdr:cxnSp macro="">
      <xdr:nvCxnSpPr>
        <xdr:cNvPr id="403" name="直線コネクタ 402"/>
        <xdr:cNvCxnSpPr/>
      </xdr:nvCxnSpPr>
      <xdr:spPr>
        <a:xfrm flipV="1">
          <a:off x="7861300" y="13146354"/>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148661</xdr:rowOff>
    </xdr:from>
    <xdr:to>
      <xdr:col>11</xdr:col>
      <xdr:colOff>307975</xdr:colOff>
      <xdr:row>78</xdr:row>
      <xdr:rowOff>62525</xdr:rowOff>
    </xdr:to>
    <xdr:cxnSp macro="">
      <xdr:nvCxnSpPr>
        <xdr:cNvPr id="406" name="直線コネクタ 405"/>
        <xdr:cNvCxnSpPr/>
      </xdr:nvCxnSpPr>
      <xdr:spPr>
        <a:xfrm flipV="1">
          <a:off x="6972300" y="13178861"/>
          <a:ext cx="889000" cy="25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72258</xdr:rowOff>
    </xdr:from>
    <xdr:to>
      <xdr:col>15</xdr:col>
      <xdr:colOff>231775</xdr:colOff>
      <xdr:row>78</xdr:row>
      <xdr:rowOff>2408</xdr:rowOff>
    </xdr:to>
    <xdr:sp macro="" textlink="">
      <xdr:nvSpPr>
        <xdr:cNvPr id="416" name="円/楕円 415"/>
        <xdr:cNvSpPr/>
      </xdr:nvSpPr>
      <xdr:spPr>
        <a:xfrm>
          <a:off x="10426700" y="132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158635</xdr:rowOff>
    </xdr:from>
    <xdr:ext cx="469744" cy="259045"/>
    <xdr:sp macro="" textlink="">
      <xdr:nvSpPr>
        <xdr:cNvPr id="417" name="商工費該当値テキスト"/>
        <xdr:cNvSpPr txBox="1"/>
      </xdr:nvSpPr>
      <xdr:spPr>
        <a:xfrm>
          <a:off x="10528300" y="1318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154874</xdr:rowOff>
    </xdr:from>
    <xdr:to>
      <xdr:col>14</xdr:col>
      <xdr:colOff>79375</xdr:colOff>
      <xdr:row>76</xdr:row>
      <xdr:rowOff>85024</xdr:rowOff>
    </xdr:to>
    <xdr:sp macro="" textlink="">
      <xdr:nvSpPr>
        <xdr:cNvPr id="418" name="円/楕円 417"/>
        <xdr:cNvSpPr/>
      </xdr:nvSpPr>
      <xdr:spPr>
        <a:xfrm>
          <a:off x="9588500" y="130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101551</xdr:rowOff>
    </xdr:from>
    <xdr:ext cx="469744" cy="259045"/>
    <xdr:sp macro="" textlink="">
      <xdr:nvSpPr>
        <xdr:cNvPr id="419" name="テキスト ボックス 418"/>
        <xdr:cNvSpPr txBox="1"/>
      </xdr:nvSpPr>
      <xdr:spPr>
        <a:xfrm>
          <a:off x="9404427" y="1278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65354</xdr:rowOff>
    </xdr:from>
    <xdr:to>
      <xdr:col>12</xdr:col>
      <xdr:colOff>561975</xdr:colOff>
      <xdr:row>76</xdr:row>
      <xdr:rowOff>166954</xdr:rowOff>
    </xdr:to>
    <xdr:sp macro="" textlink="">
      <xdr:nvSpPr>
        <xdr:cNvPr id="420" name="円/楕円 419"/>
        <xdr:cNvSpPr/>
      </xdr:nvSpPr>
      <xdr:spPr>
        <a:xfrm>
          <a:off x="8699500" y="130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158081</xdr:rowOff>
    </xdr:from>
    <xdr:ext cx="469744" cy="259045"/>
    <xdr:sp macro="" textlink="">
      <xdr:nvSpPr>
        <xdr:cNvPr id="421" name="テキスト ボックス 420"/>
        <xdr:cNvSpPr txBox="1"/>
      </xdr:nvSpPr>
      <xdr:spPr>
        <a:xfrm>
          <a:off x="8515427" y="1318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97861</xdr:rowOff>
    </xdr:from>
    <xdr:to>
      <xdr:col>11</xdr:col>
      <xdr:colOff>358775</xdr:colOff>
      <xdr:row>77</xdr:row>
      <xdr:rowOff>28011</xdr:rowOff>
    </xdr:to>
    <xdr:sp macro="" textlink="">
      <xdr:nvSpPr>
        <xdr:cNvPr id="422" name="円/楕円 421"/>
        <xdr:cNvSpPr/>
      </xdr:nvSpPr>
      <xdr:spPr>
        <a:xfrm>
          <a:off x="7810500" y="131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19138</xdr:rowOff>
    </xdr:from>
    <xdr:ext cx="469744" cy="259045"/>
    <xdr:sp macro="" textlink="">
      <xdr:nvSpPr>
        <xdr:cNvPr id="423" name="テキスト ボックス 422"/>
        <xdr:cNvSpPr txBox="1"/>
      </xdr:nvSpPr>
      <xdr:spPr>
        <a:xfrm>
          <a:off x="7626427" y="1322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11725</xdr:rowOff>
    </xdr:from>
    <xdr:to>
      <xdr:col>10</xdr:col>
      <xdr:colOff>155575</xdr:colOff>
      <xdr:row>78</xdr:row>
      <xdr:rowOff>113325</xdr:rowOff>
    </xdr:to>
    <xdr:sp macro="" textlink="">
      <xdr:nvSpPr>
        <xdr:cNvPr id="424" name="円/楕円 423"/>
        <xdr:cNvSpPr/>
      </xdr:nvSpPr>
      <xdr:spPr>
        <a:xfrm>
          <a:off x="69215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104452</xdr:rowOff>
    </xdr:from>
    <xdr:ext cx="469744" cy="259045"/>
    <xdr:sp macro="" textlink="">
      <xdr:nvSpPr>
        <xdr:cNvPr id="425" name="テキスト ボックス 424"/>
        <xdr:cNvSpPr txBox="1"/>
      </xdr:nvSpPr>
      <xdr:spPr>
        <a:xfrm>
          <a:off x="6737427" y="134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31572</xdr:rowOff>
    </xdr:from>
    <xdr:to>
      <xdr:col>15</xdr:col>
      <xdr:colOff>180975</xdr:colOff>
      <xdr:row>98</xdr:row>
      <xdr:rowOff>34018</xdr:rowOff>
    </xdr:to>
    <xdr:cxnSp macro="">
      <xdr:nvCxnSpPr>
        <xdr:cNvPr id="452" name="直線コネクタ 451"/>
        <xdr:cNvCxnSpPr/>
      </xdr:nvCxnSpPr>
      <xdr:spPr>
        <a:xfrm>
          <a:off x="9639300" y="16833672"/>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22547</xdr:rowOff>
    </xdr:from>
    <xdr:to>
      <xdr:col>14</xdr:col>
      <xdr:colOff>28575</xdr:colOff>
      <xdr:row>98</xdr:row>
      <xdr:rowOff>31572</xdr:rowOff>
    </xdr:to>
    <xdr:cxnSp macro="">
      <xdr:nvCxnSpPr>
        <xdr:cNvPr id="455" name="直線コネクタ 454"/>
        <xdr:cNvCxnSpPr/>
      </xdr:nvCxnSpPr>
      <xdr:spPr>
        <a:xfrm>
          <a:off x="8750300" y="16824647"/>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19224</xdr:rowOff>
    </xdr:from>
    <xdr:to>
      <xdr:col>12</xdr:col>
      <xdr:colOff>511175</xdr:colOff>
      <xdr:row>98</xdr:row>
      <xdr:rowOff>22547</xdr:rowOff>
    </xdr:to>
    <xdr:cxnSp macro="">
      <xdr:nvCxnSpPr>
        <xdr:cNvPr id="458" name="直線コネクタ 457"/>
        <xdr:cNvCxnSpPr/>
      </xdr:nvCxnSpPr>
      <xdr:spPr>
        <a:xfrm>
          <a:off x="7861300" y="16821324"/>
          <a:ext cx="8890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1777</xdr:rowOff>
    </xdr:from>
    <xdr:to>
      <xdr:col>11</xdr:col>
      <xdr:colOff>307975</xdr:colOff>
      <xdr:row>98</xdr:row>
      <xdr:rowOff>19224</xdr:rowOff>
    </xdr:to>
    <xdr:cxnSp macro="">
      <xdr:nvCxnSpPr>
        <xdr:cNvPr id="461" name="直線コネクタ 460"/>
        <xdr:cNvCxnSpPr/>
      </xdr:nvCxnSpPr>
      <xdr:spPr>
        <a:xfrm>
          <a:off x="6972300" y="16803877"/>
          <a:ext cx="889000" cy="1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154668</xdr:rowOff>
    </xdr:from>
    <xdr:to>
      <xdr:col>15</xdr:col>
      <xdr:colOff>231775</xdr:colOff>
      <xdr:row>98</xdr:row>
      <xdr:rowOff>84818</xdr:rowOff>
    </xdr:to>
    <xdr:sp macro="" textlink="">
      <xdr:nvSpPr>
        <xdr:cNvPr id="471" name="円/楕円 470"/>
        <xdr:cNvSpPr/>
      </xdr:nvSpPr>
      <xdr:spPr>
        <a:xfrm>
          <a:off x="10426700" y="167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69595</xdr:rowOff>
    </xdr:from>
    <xdr:ext cx="534377" cy="259045"/>
    <xdr:sp macro="" textlink="">
      <xdr:nvSpPr>
        <xdr:cNvPr id="472" name="土木費該当値テキスト"/>
        <xdr:cNvSpPr txBox="1"/>
      </xdr:nvSpPr>
      <xdr:spPr>
        <a:xfrm>
          <a:off x="10528300" y="167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152222</xdr:rowOff>
    </xdr:from>
    <xdr:to>
      <xdr:col>14</xdr:col>
      <xdr:colOff>79375</xdr:colOff>
      <xdr:row>98</xdr:row>
      <xdr:rowOff>82372</xdr:rowOff>
    </xdr:to>
    <xdr:sp macro="" textlink="">
      <xdr:nvSpPr>
        <xdr:cNvPr id="473" name="円/楕円 472"/>
        <xdr:cNvSpPr/>
      </xdr:nvSpPr>
      <xdr:spPr>
        <a:xfrm>
          <a:off x="9588500" y="167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73499</xdr:rowOff>
    </xdr:from>
    <xdr:ext cx="534377" cy="259045"/>
    <xdr:sp macro="" textlink="">
      <xdr:nvSpPr>
        <xdr:cNvPr id="474" name="テキスト ボックス 473"/>
        <xdr:cNvSpPr txBox="1"/>
      </xdr:nvSpPr>
      <xdr:spPr>
        <a:xfrm>
          <a:off x="937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143197</xdr:rowOff>
    </xdr:from>
    <xdr:to>
      <xdr:col>12</xdr:col>
      <xdr:colOff>561975</xdr:colOff>
      <xdr:row>98</xdr:row>
      <xdr:rowOff>73347</xdr:rowOff>
    </xdr:to>
    <xdr:sp macro="" textlink="">
      <xdr:nvSpPr>
        <xdr:cNvPr id="475" name="円/楕円 474"/>
        <xdr:cNvSpPr/>
      </xdr:nvSpPr>
      <xdr:spPr>
        <a:xfrm>
          <a:off x="8699500" y="167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64474</xdr:rowOff>
    </xdr:from>
    <xdr:ext cx="534377" cy="259045"/>
    <xdr:sp macro="" textlink="">
      <xdr:nvSpPr>
        <xdr:cNvPr id="476" name="テキスト ボックス 475"/>
        <xdr:cNvSpPr txBox="1"/>
      </xdr:nvSpPr>
      <xdr:spPr>
        <a:xfrm>
          <a:off x="8483111" y="168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139874</xdr:rowOff>
    </xdr:from>
    <xdr:to>
      <xdr:col>11</xdr:col>
      <xdr:colOff>358775</xdr:colOff>
      <xdr:row>98</xdr:row>
      <xdr:rowOff>70024</xdr:rowOff>
    </xdr:to>
    <xdr:sp macro="" textlink="">
      <xdr:nvSpPr>
        <xdr:cNvPr id="477" name="円/楕円 476"/>
        <xdr:cNvSpPr/>
      </xdr:nvSpPr>
      <xdr:spPr>
        <a:xfrm>
          <a:off x="7810500" y="167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61151</xdr:rowOff>
    </xdr:from>
    <xdr:ext cx="534377" cy="259045"/>
    <xdr:sp macro="" textlink="">
      <xdr:nvSpPr>
        <xdr:cNvPr id="478" name="テキスト ボックス 477"/>
        <xdr:cNvSpPr txBox="1"/>
      </xdr:nvSpPr>
      <xdr:spPr>
        <a:xfrm>
          <a:off x="7594111" y="168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122427</xdr:rowOff>
    </xdr:from>
    <xdr:to>
      <xdr:col>10</xdr:col>
      <xdr:colOff>155575</xdr:colOff>
      <xdr:row>98</xdr:row>
      <xdr:rowOff>52577</xdr:rowOff>
    </xdr:to>
    <xdr:sp macro="" textlink="">
      <xdr:nvSpPr>
        <xdr:cNvPr id="479" name="円/楕円 478"/>
        <xdr:cNvSpPr/>
      </xdr:nvSpPr>
      <xdr:spPr>
        <a:xfrm>
          <a:off x="6921500" y="167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43704</xdr:rowOff>
    </xdr:from>
    <xdr:ext cx="534377" cy="259045"/>
    <xdr:sp macro="" textlink="">
      <xdr:nvSpPr>
        <xdr:cNvPr id="480" name="テキスト ボックス 479"/>
        <xdr:cNvSpPr txBox="1"/>
      </xdr:nvSpPr>
      <xdr:spPr>
        <a:xfrm>
          <a:off x="6705111" y="1684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149758</xdr:rowOff>
    </xdr:from>
    <xdr:to>
      <xdr:col>23</xdr:col>
      <xdr:colOff>517525</xdr:colOff>
      <xdr:row>38</xdr:row>
      <xdr:rowOff>64148</xdr:rowOff>
    </xdr:to>
    <xdr:cxnSp macro="">
      <xdr:nvCxnSpPr>
        <xdr:cNvPr id="506" name="直線コネクタ 505"/>
        <xdr:cNvCxnSpPr/>
      </xdr:nvCxnSpPr>
      <xdr:spPr>
        <a:xfrm>
          <a:off x="15481300" y="6321958"/>
          <a:ext cx="838200" cy="25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149758</xdr:rowOff>
    </xdr:from>
    <xdr:to>
      <xdr:col>22</xdr:col>
      <xdr:colOff>365125</xdr:colOff>
      <xdr:row>37</xdr:row>
      <xdr:rowOff>46717</xdr:rowOff>
    </xdr:to>
    <xdr:cxnSp macro="">
      <xdr:nvCxnSpPr>
        <xdr:cNvPr id="509" name="直線コネクタ 508"/>
        <xdr:cNvCxnSpPr/>
      </xdr:nvCxnSpPr>
      <xdr:spPr>
        <a:xfrm flipV="1">
          <a:off x="14592300" y="6321958"/>
          <a:ext cx="8890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46717</xdr:rowOff>
    </xdr:from>
    <xdr:to>
      <xdr:col>21</xdr:col>
      <xdr:colOff>161925</xdr:colOff>
      <xdr:row>38</xdr:row>
      <xdr:rowOff>22428</xdr:rowOff>
    </xdr:to>
    <xdr:cxnSp macro="">
      <xdr:nvCxnSpPr>
        <xdr:cNvPr id="512" name="直線コネクタ 511"/>
        <xdr:cNvCxnSpPr/>
      </xdr:nvCxnSpPr>
      <xdr:spPr>
        <a:xfrm flipV="1">
          <a:off x="13703300" y="6390367"/>
          <a:ext cx="889000" cy="14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22428</xdr:rowOff>
    </xdr:from>
    <xdr:to>
      <xdr:col>19</xdr:col>
      <xdr:colOff>644525</xdr:colOff>
      <xdr:row>38</xdr:row>
      <xdr:rowOff>32715</xdr:rowOff>
    </xdr:to>
    <xdr:cxnSp macro="">
      <xdr:nvCxnSpPr>
        <xdr:cNvPr id="515" name="直線コネクタ 514"/>
        <xdr:cNvCxnSpPr/>
      </xdr:nvCxnSpPr>
      <xdr:spPr>
        <a:xfrm flipV="1">
          <a:off x="12814300" y="653752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13348</xdr:rowOff>
    </xdr:from>
    <xdr:to>
      <xdr:col>23</xdr:col>
      <xdr:colOff>568325</xdr:colOff>
      <xdr:row>38</xdr:row>
      <xdr:rowOff>114948</xdr:rowOff>
    </xdr:to>
    <xdr:sp macro="" textlink="">
      <xdr:nvSpPr>
        <xdr:cNvPr id="525" name="円/楕円 524"/>
        <xdr:cNvSpPr/>
      </xdr:nvSpPr>
      <xdr:spPr>
        <a:xfrm>
          <a:off x="16268700" y="65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99725</xdr:rowOff>
    </xdr:from>
    <xdr:ext cx="469744" cy="259045"/>
    <xdr:sp macro="" textlink="">
      <xdr:nvSpPr>
        <xdr:cNvPr id="526" name="消防費該当値テキスト"/>
        <xdr:cNvSpPr txBox="1"/>
      </xdr:nvSpPr>
      <xdr:spPr>
        <a:xfrm>
          <a:off x="16370300" y="644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98958</xdr:rowOff>
    </xdr:from>
    <xdr:to>
      <xdr:col>22</xdr:col>
      <xdr:colOff>415925</xdr:colOff>
      <xdr:row>37</xdr:row>
      <xdr:rowOff>29108</xdr:rowOff>
    </xdr:to>
    <xdr:sp macro="" textlink="">
      <xdr:nvSpPr>
        <xdr:cNvPr id="527" name="円/楕円 526"/>
        <xdr:cNvSpPr/>
      </xdr:nvSpPr>
      <xdr:spPr>
        <a:xfrm>
          <a:off x="15430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20235</xdr:rowOff>
    </xdr:from>
    <xdr:ext cx="534377" cy="259045"/>
    <xdr:sp macro="" textlink="">
      <xdr:nvSpPr>
        <xdr:cNvPr id="528" name="テキスト ボックス 527"/>
        <xdr:cNvSpPr txBox="1"/>
      </xdr:nvSpPr>
      <xdr:spPr>
        <a:xfrm>
          <a:off x="15214111" y="63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167367</xdr:rowOff>
    </xdr:from>
    <xdr:to>
      <xdr:col>21</xdr:col>
      <xdr:colOff>212725</xdr:colOff>
      <xdr:row>37</xdr:row>
      <xdr:rowOff>97517</xdr:rowOff>
    </xdr:to>
    <xdr:sp macro="" textlink="">
      <xdr:nvSpPr>
        <xdr:cNvPr id="529" name="円/楕円 528"/>
        <xdr:cNvSpPr/>
      </xdr:nvSpPr>
      <xdr:spPr>
        <a:xfrm>
          <a:off x="14541500" y="63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88644</xdr:rowOff>
    </xdr:from>
    <xdr:ext cx="534377" cy="259045"/>
    <xdr:sp macro="" textlink="">
      <xdr:nvSpPr>
        <xdr:cNvPr id="530" name="テキスト ボックス 529"/>
        <xdr:cNvSpPr txBox="1"/>
      </xdr:nvSpPr>
      <xdr:spPr>
        <a:xfrm>
          <a:off x="14325111" y="64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143078</xdr:rowOff>
    </xdr:from>
    <xdr:to>
      <xdr:col>20</xdr:col>
      <xdr:colOff>9525</xdr:colOff>
      <xdr:row>38</xdr:row>
      <xdr:rowOff>73228</xdr:rowOff>
    </xdr:to>
    <xdr:sp macro="" textlink="">
      <xdr:nvSpPr>
        <xdr:cNvPr id="531" name="円/楕円 530"/>
        <xdr:cNvSpPr/>
      </xdr:nvSpPr>
      <xdr:spPr>
        <a:xfrm>
          <a:off x="136525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64355</xdr:rowOff>
    </xdr:from>
    <xdr:ext cx="534377" cy="259045"/>
    <xdr:sp macro="" textlink="">
      <xdr:nvSpPr>
        <xdr:cNvPr id="532" name="テキスト ボックス 531"/>
        <xdr:cNvSpPr txBox="1"/>
      </xdr:nvSpPr>
      <xdr:spPr>
        <a:xfrm>
          <a:off x="13436111" y="65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153365</xdr:rowOff>
    </xdr:from>
    <xdr:to>
      <xdr:col>18</xdr:col>
      <xdr:colOff>492125</xdr:colOff>
      <xdr:row>38</xdr:row>
      <xdr:rowOff>83515</xdr:rowOff>
    </xdr:to>
    <xdr:sp macro="" textlink="">
      <xdr:nvSpPr>
        <xdr:cNvPr id="533" name="円/楕円 532"/>
        <xdr:cNvSpPr/>
      </xdr:nvSpPr>
      <xdr:spPr>
        <a:xfrm>
          <a:off x="127635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74642</xdr:rowOff>
    </xdr:from>
    <xdr:ext cx="469744" cy="259045"/>
    <xdr:sp macro="" textlink="">
      <xdr:nvSpPr>
        <xdr:cNvPr id="534" name="テキスト ボックス 533"/>
        <xdr:cNvSpPr txBox="1"/>
      </xdr:nvSpPr>
      <xdr:spPr>
        <a:xfrm>
          <a:off x="12579427" y="658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103848</xdr:rowOff>
    </xdr:from>
    <xdr:to>
      <xdr:col>23</xdr:col>
      <xdr:colOff>517525</xdr:colOff>
      <xdr:row>57</xdr:row>
      <xdr:rowOff>3187</xdr:rowOff>
    </xdr:to>
    <xdr:cxnSp macro="">
      <xdr:nvCxnSpPr>
        <xdr:cNvPr id="564" name="直線コネクタ 563"/>
        <xdr:cNvCxnSpPr/>
      </xdr:nvCxnSpPr>
      <xdr:spPr>
        <a:xfrm flipV="1">
          <a:off x="15481300" y="9705048"/>
          <a:ext cx="8382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3187</xdr:rowOff>
    </xdr:from>
    <xdr:to>
      <xdr:col>22</xdr:col>
      <xdr:colOff>365125</xdr:colOff>
      <xdr:row>57</xdr:row>
      <xdr:rowOff>41307</xdr:rowOff>
    </xdr:to>
    <xdr:cxnSp macro="">
      <xdr:nvCxnSpPr>
        <xdr:cNvPr id="567" name="直線コネクタ 566"/>
        <xdr:cNvCxnSpPr/>
      </xdr:nvCxnSpPr>
      <xdr:spPr>
        <a:xfrm flipV="1">
          <a:off x="14592300" y="9775837"/>
          <a:ext cx="889000" cy="3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130746</xdr:rowOff>
    </xdr:from>
    <xdr:to>
      <xdr:col>21</xdr:col>
      <xdr:colOff>161925</xdr:colOff>
      <xdr:row>57</xdr:row>
      <xdr:rowOff>41307</xdr:rowOff>
    </xdr:to>
    <xdr:cxnSp macro="">
      <xdr:nvCxnSpPr>
        <xdr:cNvPr id="570" name="直線コネクタ 569"/>
        <xdr:cNvCxnSpPr/>
      </xdr:nvCxnSpPr>
      <xdr:spPr>
        <a:xfrm>
          <a:off x="13703300" y="9560496"/>
          <a:ext cx="889000" cy="25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130746</xdr:rowOff>
    </xdr:from>
    <xdr:to>
      <xdr:col>19</xdr:col>
      <xdr:colOff>644525</xdr:colOff>
      <xdr:row>56</xdr:row>
      <xdr:rowOff>164541</xdr:rowOff>
    </xdr:to>
    <xdr:cxnSp macro="">
      <xdr:nvCxnSpPr>
        <xdr:cNvPr id="573" name="直線コネクタ 572"/>
        <xdr:cNvCxnSpPr/>
      </xdr:nvCxnSpPr>
      <xdr:spPr>
        <a:xfrm flipV="1">
          <a:off x="12814300" y="9560496"/>
          <a:ext cx="889000" cy="2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53048</xdr:rowOff>
    </xdr:from>
    <xdr:to>
      <xdr:col>23</xdr:col>
      <xdr:colOff>568325</xdr:colOff>
      <xdr:row>56</xdr:row>
      <xdr:rowOff>154648</xdr:rowOff>
    </xdr:to>
    <xdr:sp macro="" textlink="">
      <xdr:nvSpPr>
        <xdr:cNvPr id="583" name="円/楕円 582"/>
        <xdr:cNvSpPr/>
      </xdr:nvSpPr>
      <xdr:spPr>
        <a:xfrm>
          <a:off x="16268700" y="96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75925</xdr:rowOff>
    </xdr:from>
    <xdr:ext cx="534377" cy="259045"/>
    <xdr:sp macro="" textlink="">
      <xdr:nvSpPr>
        <xdr:cNvPr id="584" name="教育費該当値テキスト"/>
        <xdr:cNvSpPr txBox="1"/>
      </xdr:nvSpPr>
      <xdr:spPr>
        <a:xfrm>
          <a:off x="16370300" y="95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123837</xdr:rowOff>
    </xdr:from>
    <xdr:to>
      <xdr:col>22</xdr:col>
      <xdr:colOff>415925</xdr:colOff>
      <xdr:row>57</xdr:row>
      <xdr:rowOff>53987</xdr:rowOff>
    </xdr:to>
    <xdr:sp macro="" textlink="">
      <xdr:nvSpPr>
        <xdr:cNvPr id="585" name="円/楕円 584"/>
        <xdr:cNvSpPr/>
      </xdr:nvSpPr>
      <xdr:spPr>
        <a:xfrm>
          <a:off x="15430500" y="9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45114</xdr:rowOff>
    </xdr:from>
    <xdr:ext cx="534377" cy="259045"/>
    <xdr:sp macro="" textlink="">
      <xdr:nvSpPr>
        <xdr:cNvPr id="586" name="テキスト ボックス 585"/>
        <xdr:cNvSpPr txBox="1"/>
      </xdr:nvSpPr>
      <xdr:spPr>
        <a:xfrm>
          <a:off x="15214111" y="98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161957</xdr:rowOff>
    </xdr:from>
    <xdr:to>
      <xdr:col>21</xdr:col>
      <xdr:colOff>212725</xdr:colOff>
      <xdr:row>57</xdr:row>
      <xdr:rowOff>92107</xdr:rowOff>
    </xdr:to>
    <xdr:sp macro="" textlink="">
      <xdr:nvSpPr>
        <xdr:cNvPr id="587" name="円/楕円 586"/>
        <xdr:cNvSpPr/>
      </xdr:nvSpPr>
      <xdr:spPr>
        <a:xfrm>
          <a:off x="14541500" y="97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83234</xdr:rowOff>
    </xdr:from>
    <xdr:ext cx="534377" cy="259045"/>
    <xdr:sp macro="" textlink="">
      <xdr:nvSpPr>
        <xdr:cNvPr id="588" name="テキスト ボックス 587"/>
        <xdr:cNvSpPr txBox="1"/>
      </xdr:nvSpPr>
      <xdr:spPr>
        <a:xfrm>
          <a:off x="14325111" y="9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79946</xdr:rowOff>
    </xdr:from>
    <xdr:to>
      <xdr:col>20</xdr:col>
      <xdr:colOff>9525</xdr:colOff>
      <xdr:row>56</xdr:row>
      <xdr:rowOff>10096</xdr:rowOff>
    </xdr:to>
    <xdr:sp macro="" textlink="">
      <xdr:nvSpPr>
        <xdr:cNvPr id="589" name="円/楕円 588"/>
        <xdr:cNvSpPr/>
      </xdr:nvSpPr>
      <xdr:spPr>
        <a:xfrm>
          <a:off x="13652500" y="95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26623</xdr:rowOff>
    </xdr:from>
    <xdr:ext cx="534377" cy="259045"/>
    <xdr:sp macro="" textlink="">
      <xdr:nvSpPr>
        <xdr:cNvPr id="590" name="テキスト ボックス 589"/>
        <xdr:cNvSpPr txBox="1"/>
      </xdr:nvSpPr>
      <xdr:spPr>
        <a:xfrm>
          <a:off x="13436111" y="92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113741</xdr:rowOff>
    </xdr:from>
    <xdr:to>
      <xdr:col>18</xdr:col>
      <xdr:colOff>492125</xdr:colOff>
      <xdr:row>57</xdr:row>
      <xdr:rowOff>43891</xdr:rowOff>
    </xdr:to>
    <xdr:sp macro="" textlink="">
      <xdr:nvSpPr>
        <xdr:cNvPr id="591" name="円/楕円 590"/>
        <xdr:cNvSpPr/>
      </xdr:nvSpPr>
      <xdr:spPr>
        <a:xfrm>
          <a:off x="12763500" y="97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35018</xdr:rowOff>
    </xdr:from>
    <xdr:ext cx="534377" cy="259045"/>
    <xdr:sp macro="" textlink="">
      <xdr:nvSpPr>
        <xdr:cNvPr id="592" name="テキスト ボックス 591"/>
        <xdr:cNvSpPr txBox="1"/>
      </xdr:nvSpPr>
      <xdr:spPr>
        <a:xfrm>
          <a:off x="12547111" y="98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75437</xdr:rowOff>
    </xdr:from>
    <xdr:to>
      <xdr:col>23</xdr:col>
      <xdr:colOff>517525</xdr:colOff>
      <xdr:row>79</xdr:row>
      <xdr:rowOff>44450</xdr:rowOff>
    </xdr:to>
    <xdr:cxnSp macro="">
      <xdr:nvCxnSpPr>
        <xdr:cNvPr id="621" name="直線コネクタ 620"/>
        <xdr:cNvCxnSpPr/>
      </xdr:nvCxnSpPr>
      <xdr:spPr>
        <a:xfrm flipV="1">
          <a:off x="15481300" y="13448537"/>
          <a:ext cx="838200" cy="1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85741</xdr:rowOff>
    </xdr:from>
    <xdr:ext cx="378565" cy="259045"/>
    <xdr:sp macro="" textlink="">
      <xdr:nvSpPr>
        <xdr:cNvPr id="622" name="災害復旧費平均値テキスト"/>
        <xdr:cNvSpPr txBox="1"/>
      </xdr:nvSpPr>
      <xdr:spPr>
        <a:xfrm>
          <a:off x="16370300" y="1345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11812</xdr:rowOff>
    </xdr:from>
    <xdr:to>
      <xdr:col>21</xdr:col>
      <xdr:colOff>161925</xdr:colOff>
      <xdr:row>79</xdr:row>
      <xdr:rowOff>44450</xdr:rowOff>
    </xdr:to>
    <xdr:cxnSp macro="">
      <xdr:nvCxnSpPr>
        <xdr:cNvPr id="627" name="直線コネクタ 626"/>
        <xdr:cNvCxnSpPr/>
      </xdr:nvCxnSpPr>
      <xdr:spPr>
        <a:xfrm>
          <a:off x="13703300" y="13556362"/>
          <a:ext cx="889000" cy="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11812</xdr:rowOff>
    </xdr:from>
    <xdr:to>
      <xdr:col>19</xdr:col>
      <xdr:colOff>644525</xdr:colOff>
      <xdr:row>79</xdr:row>
      <xdr:rowOff>44450</xdr:rowOff>
    </xdr:to>
    <xdr:cxnSp macro="">
      <xdr:nvCxnSpPr>
        <xdr:cNvPr id="630" name="直線コネクタ 629"/>
        <xdr:cNvCxnSpPr/>
      </xdr:nvCxnSpPr>
      <xdr:spPr>
        <a:xfrm flipV="1">
          <a:off x="12814300" y="13556362"/>
          <a:ext cx="889000" cy="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24637</xdr:rowOff>
    </xdr:from>
    <xdr:to>
      <xdr:col>23</xdr:col>
      <xdr:colOff>568325</xdr:colOff>
      <xdr:row>78</xdr:row>
      <xdr:rowOff>126237</xdr:rowOff>
    </xdr:to>
    <xdr:sp macro="" textlink="">
      <xdr:nvSpPr>
        <xdr:cNvPr id="640" name="円/楕円 639"/>
        <xdr:cNvSpPr/>
      </xdr:nvSpPr>
      <xdr:spPr>
        <a:xfrm>
          <a:off x="16268700" y="133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47514</xdr:rowOff>
    </xdr:from>
    <xdr:ext cx="469744" cy="259045"/>
    <xdr:sp macro="" textlink="">
      <xdr:nvSpPr>
        <xdr:cNvPr id="641" name="災害復旧費該当値テキスト"/>
        <xdr:cNvSpPr txBox="1"/>
      </xdr:nvSpPr>
      <xdr:spPr>
        <a:xfrm>
          <a:off x="16370300" y="132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132462</xdr:rowOff>
    </xdr:from>
    <xdr:to>
      <xdr:col>20</xdr:col>
      <xdr:colOff>9525</xdr:colOff>
      <xdr:row>79</xdr:row>
      <xdr:rowOff>62612</xdr:rowOff>
    </xdr:to>
    <xdr:sp macro="" textlink="">
      <xdr:nvSpPr>
        <xdr:cNvPr id="646" name="円/楕円 645"/>
        <xdr:cNvSpPr/>
      </xdr:nvSpPr>
      <xdr:spPr>
        <a:xfrm>
          <a:off x="13652500" y="135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53739</xdr:rowOff>
    </xdr:from>
    <xdr:ext cx="378565" cy="259045"/>
    <xdr:sp macro="" textlink="">
      <xdr:nvSpPr>
        <xdr:cNvPr id="647" name="テキスト ボックス 646"/>
        <xdr:cNvSpPr txBox="1"/>
      </xdr:nvSpPr>
      <xdr:spPr>
        <a:xfrm>
          <a:off x="13514017" y="1359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151310</xdr:rowOff>
    </xdr:from>
    <xdr:to>
      <xdr:col>23</xdr:col>
      <xdr:colOff>517525</xdr:colOff>
      <xdr:row>97</xdr:row>
      <xdr:rowOff>23816</xdr:rowOff>
    </xdr:to>
    <xdr:cxnSp macro="">
      <xdr:nvCxnSpPr>
        <xdr:cNvPr id="680" name="直線コネクタ 679"/>
        <xdr:cNvCxnSpPr/>
      </xdr:nvCxnSpPr>
      <xdr:spPr>
        <a:xfrm>
          <a:off x="15481300" y="16610510"/>
          <a:ext cx="8382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135488</xdr:rowOff>
    </xdr:from>
    <xdr:to>
      <xdr:col>22</xdr:col>
      <xdr:colOff>365125</xdr:colOff>
      <xdr:row>96</xdr:row>
      <xdr:rowOff>151310</xdr:rowOff>
    </xdr:to>
    <xdr:cxnSp macro="">
      <xdr:nvCxnSpPr>
        <xdr:cNvPr id="683" name="直線コネクタ 682"/>
        <xdr:cNvCxnSpPr/>
      </xdr:nvCxnSpPr>
      <xdr:spPr>
        <a:xfrm>
          <a:off x="14592300" y="16594688"/>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135488</xdr:rowOff>
    </xdr:from>
    <xdr:to>
      <xdr:col>21</xdr:col>
      <xdr:colOff>161925</xdr:colOff>
      <xdr:row>96</xdr:row>
      <xdr:rowOff>162821</xdr:rowOff>
    </xdr:to>
    <xdr:cxnSp macro="">
      <xdr:nvCxnSpPr>
        <xdr:cNvPr id="686" name="直線コネクタ 685"/>
        <xdr:cNvCxnSpPr/>
      </xdr:nvCxnSpPr>
      <xdr:spPr>
        <a:xfrm flipV="1">
          <a:off x="13703300" y="16594688"/>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158135</xdr:rowOff>
    </xdr:from>
    <xdr:to>
      <xdr:col>19</xdr:col>
      <xdr:colOff>644525</xdr:colOff>
      <xdr:row>96</xdr:row>
      <xdr:rowOff>162821</xdr:rowOff>
    </xdr:to>
    <xdr:cxnSp macro="">
      <xdr:nvCxnSpPr>
        <xdr:cNvPr id="689" name="直線コネクタ 688"/>
        <xdr:cNvCxnSpPr/>
      </xdr:nvCxnSpPr>
      <xdr:spPr>
        <a:xfrm>
          <a:off x="12814300" y="1661733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144466</xdr:rowOff>
    </xdr:from>
    <xdr:to>
      <xdr:col>23</xdr:col>
      <xdr:colOff>568325</xdr:colOff>
      <xdr:row>97</xdr:row>
      <xdr:rowOff>74616</xdr:rowOff>
    </xdr:to>
    <xdr:sp macro="" textlink="">
      <xdr:nvSpPr>
        <xdr:cNvPr id="699" name="円/楕円 698"/>
        <xdr:cNvSpPr/>
      </xdr:nvSpPr>
      <xdr:spPr>
        <a:xfrm>
          <a:off x="16268700" y="166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122893</xdr:rowOff>
    </xdr:from>
    <xdr:ext cx="534377" cy="259045"/>
    <xdr:sp macro="" textlink="">
      <xdr:nvSpPr>
        <xdr:cNvPr id="700" name="公債費該当値テキスト"/>
        <xdr:cNvSpPr txBox="1"/>
      </xdr:nvSpPr>
      <xdr:spPr>
        <a:xfrm>
          <a:off x="16370300" y="165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100510</xdr:rowOff>
    </xdr:from>
    <xdr:to>
      <xdr:col>22</xdr:col>
      <xdr:colOff>415925</xdr:colOff>
      <xdr:row>97</xdr:row>
      <xdr:rowOff>30660</xdr:rowOff>
    </xdr:to>
    <xdr:sp macro="" textlink="">
      <xdr:nvSpPr>
        <xdr:cNvPr id="701" name="円/楕円 700"/>
        <xdr:cNvSpPr/>
      </xdr:nvSpPr>
      <xdr:spPr>
        <a:xfrm>
          <a:off x="15430500" y="165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21787</xdr:rowOff>
    </xdr:from>
    <xdr:ext cx="534377" cy="259045"/>
    <xdr:sp macro="" textlink="">
      <xdr:nvSpPr>
        <xdr:cNvPr id="702" name="テキスト ボックス 701"/>
        <xdr:cNvSpPr txBox="1"/>
      </xdr:nvSpPr>
      <xdr:spPr>
        <a:xfrm>
          <a:off x="15214111" y="166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84688</xdr:rowOff>
    </xdr:from>
    <xdr:to>
      <xdr:col>21</xdr:col>
      <xdr:colOff>212725</xdr:colOff>
      <xdr:row>97</xdr:row>
      <xdr:rowOff>14838</xdr:rowOff>
    </xdr:to>
    <xdr:sp macro="" textlink="">
      <xdr:nvSpPr>
        <xdr:cNvPr id="703" name="円/楕円 702"/>
        <xdr:cNvSpPr/>
      </xdr:nvSpPr>
      <xdr:spPr>
        <a:xfrm>
          <a:off x="14541500" y="165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5965</xdr:rowOff>
    </xdr:from>
    <xdr:ext cx="534377" cy="259045"/>
    <xdr:sp macro="" textlink="">
      <xdr:nvSpPr>
        <xdr:cNvPr id="704" name="テキスト ボックス 703"/>
        <xdr:cNvSpPr txBox="1"/>
      </xdr:nvSpPr>
      <xdr:spPr>
        <a:xfrm>
          <a:off x="14325111" y="1663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112021</xdr:rowOff>
    </xdr:from>
    <xdr:to>
      <xdr:col>20</xdr:col>
      <xdr:colOff>9525</xdr:colOff>
      <xdr:row>97</xdr:row>
      <xdr:rowOff>42171</xdr:rowOff>
    </xdr:to>
    <xdr:sp macro="" textlink="">
      <xdr:nvSpPr>
        <xdr:cNvPr id="705" name="円/楕円 704"/>
        <xdr:cNvSpPr/>
      </xdr:nvSpPr>
      <xdr:spPr>
        <a:xfrm>
          <a:off x="13652500" y="16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33298</xdr:rowOff>
    </xdr:from>
    <xdr:ext cx="534377" cy="259045"/>
    <xdr:sp macro="" textlink="">
      <xdr:nvSpPr>
        <xdr:cNvPr id="706" name="テキスト ボックス 705"/>
        <xdr:cNvSpPr txBox="1"/>
      </xdr:nvSpPr>
      <xdr:spPr>
        <a:xfrm>
          <a:off x="13436111" y="166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107335</xdr:rowOff>
    </xdr:from>
    <xdr:to>
      <xdr:col>18</xdr:col>
      <xdr:colOff>492125</xdr:colOff>
      <xdr:row>97</xdr:row>
      <xdr:rowOff>37485</xdr:rowOff>
    </xdr:to>
    <xdr:sp macro="" textlink="">
      <xdr:nvSpPr>
        <xdr:cNvPr id="707" name="円/楕円 706"/>
        <xdr:cNvSpPr/>
      </xdr:nvSpPr>
      <xdr:spPr>
        <a:xfrm>
          <a:off x="12763500" y="165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28612</xdr:rowOff>
    </xdr:from>
    <xdr:ext cx="534377" cy="259045"/>
    <xdr:sp macro="" textlink="">
      <xdr:nvSpPr>
        <xdr:cNvPr id="708" name="テキスト ボックス 707"/>
        <xdr:cNvSpPr txBox="1"/>
      </xdr:nvSpPr>
      <xdr:spPr>
        <a:xfrm>
          <a:off x="12547111" y="166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147,794</a:t>
          </a:r>
          <a:r>
            <a:rPr kumimoji="1" lang="ja-JP" altLang="en-US" sz="1300">
              <a:latin typeface="ＭＳ Ｐゴシック"/>
            </a:rPr>
            <a:t>円となっており、年々増加している。決算額全体でみると</a:t>
          </a:r>
          <a:r>
            <a:rPr kumimoji="1" lang="en-US" altLang="ja-JP" sz="1300">
              <a:latin typeface="ＭＳ Ｐゴシック"/>
            </a:rPr>
            <a:t>46.6</a:t>
          </a:r>
          <a:r>
            <a:rPr kumimoji="1" lang="ja-JP" altLang="en-US" sz="1300">
              <a:latin typeface="ＭＳ Ｐゴシック"/>
            </a:rPr>
            <a:t>％を占め、保育所運営負担金、児童発達支援、放課後等デイサービス給付の延びが主な要因となっている。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財政調整基金残高は、平成１８年度の合併時点から徐々に積み増しができているが十分であるとはいえない。平成２８年度からの交付税の</a:t>
          </a:r>
          <a:r>
            <a:rPr kumimoji="1" lang="ja-JP" altLang="en-US" sz="1100">
              <a:solidFill>
                <a:schemeClr val="dk1"/>
              </a:solidFill>
              <a:effectLst/>
              <a:latin typeface="+mn-lt"/>
              <a:ea typeface="+mn-ea"/>
              <a:cs typeface="+mn-cs"/>
            </a:rPr>
            <a:t>一本</a:t>
          </a:r>
          <a:r>
            <a:rPr kumimoji="1" lang="ja-JP" altLang="ja-JP" sz="1100">
              <a:solidFill>
                <a:schemeClr val="dk1"/>
              </a:solidFill>
              <a:effectLst/>
              <a:latin typeface="+mn-lt"/>
              <a:ea typeface="+mn-ea"/>
              <a:cs typeface="+mn-cs"/>
            </a:rPr>
            <a:t>算定等による歳入の減少や、今後の大型公共工事等に対応できるように考慮する必要がある。また、実質収支額はプラス収支を保っているものの、実質単年度収支にあるように、マイナス収支のなっている年度もあるため、今後も収支のバランスを図りながら、健全な財政運営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すべての会計において黒字決算となっているが、下水道特別会計など基準外繰入により収支を保っている。</a:t>
          </a:r>
          <a:endParaRPr lang="ja-JP" altLang="ja-JP" sz="1400">
            <a:effectLst/>
          </a:endParaRPr>
        </a:p>
        <a:p>
          <a:r>
            <a:rPr kumimoji="1" lang="ja-JP" altLang="ja-JP" sz="1100">
              <a:solidFill>
                <a:schemeClr val="dk1"/>
              </a:solidFill>
              <a:effectLst/>
              <a:latin typeface="+mn-lt"/>
              <a:ea typeface="+mn-ea"/>
              <a:cs typeface="+mn-cs"/>
            </a:rPr>
            <a:t>また、国民健康保険特別会計においても基金はほぼ枯渇し、今後は基準外繰入を行わないと財政運営ができない状況となっている。これらの影響により、一般会計の繰出金も増加していくことが予想され、財政の硬直化に結びつくことが懸念さ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等の数値はほぼ横ばいであるが、組合等が起こした地方債の元利償還金に対する負担金も組合の償還終了に伴い負担金支出が減少している。またこのようなことから指標は改善傾向にあるが、今後は設備機器更新や清掃工場の建設など多額の資金調達が必要な事業があり、予断を許さない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増減の主なもの</a:t>
          </a:r>
          <a:endParaRPr lang="ja-JP" altLang="ja-JP" sz="1400">
            <a:effectLst/>
          </a:endParaRPr>
        </a:p>
        <a:p>
          <a:r>
            <a:rPr kumimoji="1" lang="ja-JP" altLang="ja-JP" sz="1100">
              <a:solidFill>
                <a:schemeClr val="dk1"/>
              </a:solidFill>
              <a:effectLst/>
              <a:latin typeface="+mn-lt"/>
              <a:ea typeface="+mn-ea"/>
              <a:cs typeface="+mn-cs"/>
            </a:rPr>
            <a:t>一般会計等に係る地方債の現在高は、ここ５年間はほぼ横ばいで推移している。</a:t>
          </a:r>
          <a:endParaRPr lang="ja-JP" altLang="ja-JP" sz="1400">
            <a:effectLst/>
          </a:endParaRPr>
        </a:p>
        <a:p>
          <a:r>
            <a:rPr kumimoji="1" lang="ja-JP" altLang="ja-JP" sz="1100">
              <a:solidFill>
                <a:schemeClr val="dk1"/>
              </a:solidFill>
              <a:effectLst/>
              <a:latin typeface="+mn-lt"/>
              <a:ea typeface="+mn-ea"/>
              <a:cs typeface="+mn-cs"/>
            </a:rPr>
            <a:t>公営企業債等繰入見込額は、下水道特別会計の元利償還金の３ヶ年平均の比率が減少したもので、前年度</a:t>
          </a:r>
          <a:r>
            <a:rPr kumimoji="1" lang="ja-JP" altLang="en-US" sz="1100">
              <a:solidFill>
                <a:schemeClr val="dk1"/>
              </a:solidFill>
              <a:effectLst/>
              <a:latin typeface="+mn-lt"/>
              <a:ea typeface="+mn-ea"/>
              <a:cs typeface="+mn-cs"/>
            </a:rPr>
            <a:t>比１，６３４，５４１</a:t>
          </a:r>
          <a:r>
            <a:rPr kumimoji="1" lang="ja-JP" altLang="ja-JP" sz="1100">
              <a:solidFill>
                <a:schemeClr val="dk1"/>
              </a:solidFill>
              <a:effectLst/>
              <a:latin typeface="+mn-lt"/>
              <a:ea typeface="+mn-ea"/>
              <a:cs typeface="+mn-cs"/>
            </a:rPr>
            <a:t>千円の減となっている。</a:t>
          </a:r>
          <a:endParaRPr lang="ja-JP" altLang="ja-JP" sz="1400">
            <a:effectLst/>
          </a:endParaRPr>
        </a:p>
        <a:p>
          <a:r>
            <a:rPr kumimoji="1" lang="ja-JP" altLang="ja-JP" sz="1100">
              <a:solidFill>
                <a:schemeClr val="dk1"/>
              </a:solidFill>
              <a:effectLst/>
              <a:latin typeface="+mn-lt"/>
              <a:ea typeface="+mn-ea"/>
              <a:cs typeface="+mn-cs"/>
            </a:rPr>
            <a:t>充当可能基金は、財政調整基金の</a:t>
          </a:r>
          <a:r>
            <a:rPr kumimoji="1" lang="ja-JP" altLang="en-US" sz="1100">
              <a:solidFill>
                <a:schemeClr val="dk1"/>
              </a:solidFill>
              <a:effectLst/>
              <a:latin typeface="+mn-lt"/>
              <a:ea typeface="+mn-ea"/>
              <a:cs typeface="+mn-cs"/>
            </a:rPr>
            <a:t>３５５，６５１</a:t>
          </a:r>
          <a:r>
            <a:rPr kumimoji="1" lang="ja-JP" altLang="ja-JP" sz="1100">
              <a:solidFill>
                <a:schemeClr val="dk1"/>
              </a:solidFill>
              <a:effectLst/>
              <a:latin typeface="+mn-lt"/>
              <a:ea typeface="+mn-ea"/>
              <a:cs typeface="+mn-cs"/>
            </a:rPr>
            <a:t>千円の増が主な要因となっている。</a:t>
          </a:r>
          <a:endParaRPr lang="ja-JP" altLang="ja-JP" sz="1400">
            <a:effectLst/>
          </a:endParaRPr>
        </a:p>
        <a:p>
          <a:r>
            <a:rPr kumimoji="1" lang="ja-JP" altLang="ja-JP" sz="1100">
              <a:solidFill>
                <a:schemeClr val="dk1"/>
              </a:solidFill>
              <a:effectLst/>
              <a:latin typeface="+mn-lt"/>
              <a:ea typeface="+mn-ea"/>
              <a:cs typeface="+mn-cs"/>
            </a:rPr>
            <a:t>将来負担比率はこれらの要因により、平成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年度は指標はないが、今後、組合等負担等見込額の増、充当可能基金の減が予想され、より一層健全な財政運営に努める。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熊本県合志市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59,702
59,508
53.19
19,817,273
19,018,196
711,114
11,896,302
16,431,692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熊本県合志市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59,702
59,508
53.19
19,817,273
19,018,196
711,114
11,896,302
16,431,692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熊本県合志市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59,702
59,508
53.19
19,817,273
19,018,196
711,114
11,896,302
16,431,692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19817273</v>
      </c>
      <c r="BO4" s="379"/>
      <c r="BP4" s="379"/>
      <c r="BQ4" s="379"/>
      <c r="BR4" s="379"/>
      <c r="BS4" s="379"/>
      <c r="BT4" s="379"/>
      <c r="BU4" s="380"/>
      <c r="BV4" s="378">
        <v>20512775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v>
      </c>
      <c r="CU4" s="385"/>
      <c r="CV4" s="385"/>
      <c r="CW4" s="385"/>
      <c r="CX4" s="385"/>
      <c r="CY4" s="385"/>
      <c r="CZ4" s="385"/>
      <c r="DA4" s="386"/>
      <c r="DB4" s="384">
        <v>6.7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19018196</v>
      </c>
      <c r="BO5" s="416"/>
      <c r="BP5" s="416"/>
      <c r="BQ5" s="416"/>
      <c r="BR5" s="416"/>
      <c r="BS5" s="416"/>
      <c r="BT5" s="416"/>
      <c r="BU5" s="417"/>
      <c r="BV5" s="415">
        <v>19584022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91.1</v>
      </c>
      <c r="CU5" s="413"/>
      <c r="CV5" s="413"/>
      <c r="CW5" s="413"/>
      <c r="CX5" s="413"/>
      <c r="CY5" s="413"/>
      <c r="CZ5" s="413"/>
      <c r="DA5" s="414"/>
      <c r="DB5" s="412">
        <v>83.3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799077</v>
      </c>
      <c r="BO6" s="416"/>
      <c r="BP6" s="416"/>
      <c r="BQ6" s="416"/>
      <c r="BR6" s="416"/>
      <c r="BS6" s="416"/>
      <c r="BT6" s="416"/>
      <c r="BU6" s="417"/>
      <c r="BV6" s="415">
        <v>928753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97</v>
      </c>
      <c r="CU6" s="453"/>
      <c r="CV6" s="453"/>
      <c r="CW6" s="453"/>
      <c r="CX6" s="453"/>
      <c r="CY6" s="453"/>
      <c r="CZ6" s="453"/>
      <c r="DA6" s="454"/>
      <c r="DB6" s="452">
        <v>90.2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87963</v>
      </c>
      <c r="BO7" s="416"/>
      <c r="BP7" s="416"/>
      <c r="BQ7" s="416"/>
      <c r="BR7" s="416"/>
      <c r="BS7" s="416"/>
      <c r="BT7" s="416"/>
      <c r="BU7" s="417"/>
      <c r="BV7" s="415">
        <v>167469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11896302</v>
      </c>
      <c r="CU7" s="416"/>
      <c r="CV7" s="416"/>
      <c r="CW7" s="416"/>
      <c r="CX7" s="416"/>
      <c r="CY7" s="416"/>
      <c r="CZ7" s="416"/>
      <c r="DA7" s="417"/>
      <c r="DB7" s="415">
        <v>11411612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711114</v>
      </c>
      <c r="BO8" s="416"/>
      <c r="BP8" s="416"/>
      <c r="BQ8" s="416"/>
      <c r="BR8" s="416"/>
      <c r="BS8" s="416"/>
      <c r="BT8" s="416"/>
      <c r="BU8" s="417"/>
      <c r="BV8" s="415">
        <v>761284</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0.64</v>
      </c>
      <c r="CU8" s="456"/>
      <c r="CV8" s="456"/>
      <c r="CW8" s="456"/>
      <c r="CX8" s="456"/>
      <c r="CY8" s="456"/>
      <c r="CZ8" s="456"/>
      <c r="DA8" s="457"/>
      <c r="DB8" s="455">
        <v>0.61</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58370</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99</v>
      </c>
      <c r="AV9" s="448"/>
      <c r="AW9" s="448"/>
      <c r="AX9" s="448"/>
      <c r="AY9" s="449" t="s">
        <v>100</v>
      </c>
      <c r="AZ9" s="450"/>
      <c r="BA9" s="450"/>
      <c r="BB9" s="450"/>
      <c r="BC9" s="450"/>
      <c r="BD9" s="450"/>
      <c r="BE9" s="450"/>
      <c r="BF9" s="450"/>
      <c r="BG9" s="450"/>
      <c r="BH9" s="450"/>
      <c r="BI9" s="450"/>
      <c r="BJ9" s="450"/>
      <c r="BK9" s="450"/>
      <c r="BL9" s="450"/>
      <c r="BM9" s="451"/>
      <c r="BN9" s="415">
        <v>-50170</v>
      </c>
      <c r="BO9" s="416"/>
      <c r="BP9" s="416"/>
      <c r="BQ9" s="416"/>
      <c r="BR9" s="416"/>
      <c r="BS9" s="416"/>
      <c r="BT9" s="416"/>
      <c r="BU9" s="417"/>
      <c r="BV9" s="415">
        <v>-4718</v>
      </c>
      <c r="BW9" s="416"/>
      <c r="BX9" s="416"/>
      <c r="BY9" s="416"/>
      <c r="BZ9" s="416"/>
      <c r="CA9" s="416"/>
      <c r="CB9" s="416"/>
      <c r="CC9" s="417"/>
      <c r="CD9" s="418" t="s">
        <v>101</v>
      </c>
      <c r="CE9" s="419"/>
      <c r="CF9" s="419"/>
      <c r="CG9" s="419"/>
      <c r="CH9" s="419"/>
      <c r="CI9" s="419"/>
      <c r="CJ9" s="419"/>
      <c r="CK9" s="419"/>
      <c r="CL9" s="419"/>
      <c r="CM9" s="419"/>
      <c r="CN9" s="419"/>
      <c r="CO9" s="419"/>
      <c r="CP9" s="419"/>
      <c r="CQ9" s="419"/>
      <c r="CR9" s="419"/>
      <c r="CS9" s="420"/>
      <c r="CT9" s="412">
        <v>11.2</v>
      </c>
      <c r="CU9" s="413"/>
      <c r="CV9" s="413"/>
      <c r="CW9" s="413"/>
      <c r="CX9" s="413"/>
      <c r="CY9" s="413"/>
      <c r="CZ9" s="413"/>
      <c r="DA9" s="414"/>
      <c r="DB9" s="412">
        <v>11.6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102</v>
      </c>
      <c r="M10" s="445"/>
      <c r="N10" s="445"/>
      <c r="O10" s="445"/>
      <c r="P10" s="445"/>
      <c r="Q10" s="446"/>
      <c r="R10" s="466">
        <v>55002</v>
      </c>
      <c r="S10" s="467"/>
      <c r="T10" s="467"/>
      <c r="U10" s="467"/>
      <c r="V10" s="468"/>
      <c r="W10" s="403"/>
      <c r="X10" s="404"/>
      <c r="Y10" s="404"/>
      <c r="Z10" s="404"/>
      <c r="AA10" s="404"/>
      <c r="AB10" s="404"/>
      <c r="AC10" s="404"/>
      <c r="AD10" s="404"/>
      <c r="AE10" s="404"/>
      <c r="AF10" s="404"/>
      <c r="AG10" s="404"/>
      <c r="AH10" s="404"/>
      <c r="AI10" s="404"/>
      <c r="AJ10" s="404"/>
      <c r="AK10" s="404"/>
      <c r="AL10" s="407"/>
      <c r="AM10" s="444" t="s">
        <v>103</v>
      </c>
      <c r="AN10" s="445"/>
      <c r="AO10" s="445"/>
      <c r="AP10" s="445"/>
      <c r="AQ10" s="445"/>
      <c r="AR10" s="445"/>
      <c r="AS10" s="445"/>
      <c r="AT10" s="446"/>
      <c r="AU10" s="447" t="s">
        <v>104</v>
      </c>
      <c r="AV10" s="448"/>
      <c r="AW10" s="448"/>
      <c r="AX10" s="448"/>
      <c r="AY10" s="449" t="s">
        <v>105</v>
      </c>
      <c r="AZ10" s="450"/>
      <c r="BA10" s="450"/>
      <c r="BB10" s="450"/>
      <c r="BC10" s="450"/>
      <c r="BD10" s="450"/>
      <c r="BE10" s="450"/>
      <c r="BF10" s="450"/>
      <c r="BG10" s="450"/>
      <c r="BH10" s="450"/>
      <c r="BI10" s="450"/>
      <c r="BJ10" s="450"/>
      <c r="BK10" s="450"/>
      <c r="BL10" s="450"/>
      <c r="BM10" s="451"/>
      <c r="BN10" s="415">
        <v>35652</v>
      </c>
      <c r="BO10" s="416"/>
      <c r="BP10" s="416"/>
      <c r="BQ10" s="416"/>
      <c r="BR10" s="416"/>
      <c r="BS10" s="416"/>
      <c r="BT10" s="416"/>
      <c r="BU10" s="417"/>
      <c r="BV10" s="415">
        <v>14340</v>
      </c>
      <c r="BW10" s="416"/>
      <c r="BX10" s="416"/>
      <c r="BY10" s="416"/>
      <c r="BZ10" s="416"/>
      <c r="CA10" s="416"/>
      <c r="CB10" s="416"/>
      <c r="CC10" s="41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107</v>
      </c>
      <c r="M11" s="470"/>
      <c r="N11" s="470"/>
      <c r="O11" s="470"/>
      <c r="P11" s="470"/>
      <c r="Q11" s="471"/>
      <c r="R11" s="472" t="s">
        <v>108</v>
      </c>
      <c r="S11" s="473"/>
      <c r="T11" s="473"/>
      <c r="U11" s="473"/>
      <c r="V11" s="474"/>
      <c r="W11" s="403"/>
      <c r="X11" s="404"/>
      <c r="Y11" s="404"/>
      <c r="Z11" s="404"/>
      <c r="AA11" s="404"/>
      <c r="AB11" s="404"/>
      <c r="AC11" s="404"/>
      <c r="AD11" s="404"/>
      <c r="AE11" s="404"/>
      <c r="AF11" s="404"/>
      <c r="AG11" s="404"/>
      <c r="AH11" s="404"/>
      <c r="AI11" s="404"/>
      <c r="AJ11" s="404"/>
      <c r="AK11" s="404"/>
      <c r="AL11" s="407"/>
      <c r="AM11" s="444" t="s">
        <v>109</v>
      </c>
      <c r="AN11" s="445"/>
      <c r="AO11" s="445"/>
      <c r="AP11" s="445"/>
      <c r="AQ11" s="445"/>
      <c r="AR11" s="445"/>
      <c r="AS11" s="445"/>
      <c r="AT11" s="446"/>
      <c r="AU11" s="447" t="s">
        <v>77</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t="s">
        <v>111</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c r="A12" s="138"/>
      <c r="B12" s="475" t="s">
        <v>113</v>
      </c>
      <c r="C12" s="476"/>
      <c r="D12" s="476"/>
      <c r="E12" s="476"/>
      <c r="F12" s="476"/>
      <c r="G12" s="476"/>
      <c r="H12" s="476"/>
      <c r="I12" s="476"/>
      <c r="J12" s="476"/>
      <c r="K12" s="477"/>
      <c r="L12" s="484" t="s">
        <v>114</v>
      </c>
      <c r="M12" s="485"/>
      <c r="N12" s="485"/>
      <c r="O12" s="485"/>
      <c r="P12" s="485"/>
      <c r="Q12" s="486"/>
      <c r="R12" s="487">
        <v>59702</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v>80000</v>
      </c>
      <c r="BO12" s="416"/>
      <c r="BP12" s="416"/>
      <c r="BQ12" s="416"/>
      <c r="BR12" s="416"/>
      <c r="BS12" s="416"/>
      <c r="BT12" s="416"/>
      <c r="BU12" s="417"/>
      <c r="BV12" s="415" t="s">
        <v>120</v>
      </c>
      <c r="BW12" s="416"/>
      <c r="BX12" s="416"/>
      <c r="BY12" s="416"/>
      <c r="BZ12" s="416"/>
      <c r="CA12" s="416"/>
      <c r="CB12" s="416"/>
      <c r="CC12" s="417"/>
      <c r="CD12" s="418" t="s">
        <v>121</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122</v>
      </c>
      <c r="N13" s="504"/>
      <c r="O13" s="504"/>
      <c r="P13" s="504"/>
      <c r="Q13" s="505"/>
      <c r="R13" s="496">
        <v>59508</v>
      </c>
      <c r="S13" s="497"/>
      <c r="T13" s="497"/>
      <c r="U13" s="497"/>
      <c r="V13" s="498"/>
      <c r="W13" s="431" t="s">
        <v>123</v>
      </c>
      <c r="X13" s="432"/>
      <c r="Y13" s="432"/>
      <c r="Z13" s="432"/>
      <c r="AA13" s="432"/>
      <c r="AB13" s="422"/>
      <c r="AC13" s="466">
        <v>1440</v>
      </c>
      <c r="AD13" s="467"/>
      <c r="AE13" s="467"/>
      <c r="AF13" s="467"/>
      <c r="AG13" s="506"/>
      <c r="AH13" s="466">
        <v>1585</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-94518</v>
      </c>
      <c r="BO13" s="416"/>
      <c r="BP13" s="416"/>
      <c r="BQ13" s="416"/>
      <c r="BR13" s="416"/>
      <c r="BS13" s="416"/>
      <c r="BT13" s="416"/>
      <c r="BU13" s="417"/>
      <c r="BV13" s="415">
        <v>9622</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5.2</v>
      </c>
      <c r="CU13" s="413"/>
      <c r="CV13" s="413"/>
      <c r="CW13" s="413"/>
      <c r="CX13" s="413"/>
      <c r="CY13" s="413"/>
      <c r="CZ13" s="413"/>
      <c r="DA13" s="414"/>
      <c r="DB13" s="412">
        <v>7.1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128</v>
      </c>
      <c r="M14" s="494"/>
      <c r="N14" s="494"/>
      <c r="O14" s="494"/>
      <c r="P14" s="494"/>
      <c r="Q14" s="495"/>
      <c r="R14" s="496">
        <v>58873</v>
      </c>
      <c r="S14" s="497"/>
      <c r="T14" s="497"/>
      <c r="U14" s="497"/>
      <c r="V14" s="498"/>
      <c r="W14" s="405"/>
      <c r="X14" s="406"/>
      <c r="Y14" s="406"/>
      <c r="Z14" s="406"/>
      <c r="AA14" s="406"/>
      <c r="AB14" s="395"/>
      <c r="AC14" s="499">
        <v>5.9</v>
      </c>
      <c r="AD14" s="500"/>
      <c r="AE14" s="500"/>
      <c r="AF14" s="500"/>
      <c r="AG14" s="501"/>
      <c r="AH14" s="499">
        <v>6.5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t="s">
        <v>120</v>
      </c>
      <c r="CU14" s="511"/>
      <c r="CV14" s="511"/>
      <c r="CW14" s="511"/>
      <c r="CX14" s="511"/>
      <c r="CY14" s="511"/>
      <c r="CZ14" s="511"/>
      <c r="DA14" s="512"/>
      <c r="DB14" s="510" t="s">
        <v>120</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122</v>
      </c>
      <c r="N15" s="504"/>
      <c r="O15" s="504"/>
      <c r="P15" s="504"/>
      <c r="Q15" s="505"/>
      <c r="R15" s="496">
        <v>58696</v>
      </c>
      <c r="S15" s="497"/>
      <c r="T15" s="497"/>
      <c r="U15" s="497"/>
      <c r="V15" s="498"/>
      <c r="W15" s="431" t="s">
        <v>130</v>
      </c>
      <c r="X15" s="432"/>
      <c r="Y15" s="432"/>
      <c r="Z15" s="432"/>
      <c r="AA15" s="432"/>
      <c r="AB15" s="422"/>
      <c r="AC15" s="466">
        <v>6450</v>
      </c>
      <c r="AD15" s="467"/>
      <c r="AE15" s="467"/>
      <c r="AF15" s="467"/>
      <c r="AG15" s="506"/>
      <c r="AH15" s="466">
        <v>6281</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5957093</v>
      </c>
      <c r="BO15" s="379"/>
      <c r="BP15" s="379"/>
      <c r="BQ15" s="379"/>
      <c r="BR15" s="379"/>
      <c r="BS15" s="379"/>
      <c r="BT15" s="379"/>
      <c r="BU15" s="380"/>
      <c r="BV15" s="378">
        <v>5025049</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26.2</v>
      </c>
      <c r="AD16" s="500"/>
      <c r="AE16" s="500"/>
      <c r="AF16" s="500"/>
      <c r="AG16" s="501"/>
      <c r="AH16" s="499">
        <v>25.9</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9075314</v>
      </c>
      <c r="BO16" s="416"/>
      <c r="BP16" s="416"/>
      <c r="BQ16" s="416"/>
      <c r="BR16" s="416"/>
      <c r="BS16" s="416"/>
      <c r="BT16" s="416"/>
      <c r="BU16" s="417"/>
      <c r="BV16" s="415">
        <v>8429392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16713</v>
      </c>
      <c r="AD17" s="467"/>
      <c r="AE17" s="467"/>
      <c r="AF17" s="467"/>
      <c r="AG17" s="506"/>
      <c r="AH17" s="466">
        <v>16187</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7573056</v>
      </c>
      <c r="BO17" s="416"/>
      <c r="BP17" s="416"/>
      <c r="BQ17" s="416"/>
      <c r="BR17" s="416"/>
      <c r="BS17" s="416"/>
      <c r="BT17" s="416"/>
      <c r="BU17" s="417"/>
      <c r="BV17" s="415">
        <v>6412404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139</v>
      </c>
      <c r="C18" s="458"/>
      <c r="D18" s="458"/>
      <c r="E18" s="527"/>
      <c r="F18" s="527"/>
      <c r="G18" s="527"/>
      <c r="H18" s="527"/>
      <c r="I18" s="527"/>
      <c r="J18" s="527"/>
      <c r="K18" s="527"/>
      <c r="L18" s="528">
        <v>53.19</v>
      </c>
      <c r="M18" s="528"/>
      <c r="N18" s="528"/>
      <c r="O18" s="528"/>
      <c r="P18" s="528"/>
      <c r="Q18" s="528"/>
      <c r="R18" s="529"/>
      <c r="S18" s="529"/>
      <c r="T18" s="529"/>
      <c r="U18" s="529"/>
      <c r="V18" s="530"/>
      <c r="W18" s="433"/>
      <c r="X18" s="434"/>
      <c r="Y18" s="434"/>
      <c r="Z18" s="434"/>
      <c r="AA18" s="434"/>
      <c r="AB18" s="425"/>
      <c r="AC18" s="531">
        <v>67.900000000000006</v>
      </c>
      <c r="AD18" s="532"/>
      <c r="AE18" s="532"/>
      <c r="AF18" s="532"/>
      <c r="AG18" s="533"/>
      <c r="AH18" s="531">
        <v>66.599999999999994</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10797432</v>
      </c>
      <c r="BO18" s="416"/>
      <c r="BP18" s="416"/>
      <c r="BQ18" s="416"/>
      <c r="BR18" s="416"/>
      <c r="BS18" s="416"/>
      <c r="BT18" s="416"/>
      <c r="BU18" s="417"/>
      <c r="BV18" s="415">
        <v>10276580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141</v>
      </c>
      <c r="C19" s="458"/>
      <c r="D19" s="458"/>
      <c r="E19" s="527"/>
      <c r="F19" s="527"/>
      <c r="G19" s="527"/>
      <c r="H19" s="527"/>
      <c r="I19" s="527"/>
      <c r="J19" s="527"/>
      <c r="K19" s="527"/>
      <c r="L19" s="535">
        <v>1097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13020970</v>
      </c>
      <c r="BO19" s="416"/>
      <c r="BP19" s="416"/>
      <c r="BQ19" s="416"/>
      <c r="BR19" s="416"/>
      <c r="BS19" s="416"/>
      <c r="BT19" s="416"/>
      <c r="BU19" s="417"/>
      <c r="BV19" s="415">
        <v>13733076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143</v>
      </c>
      <c r="C20" s="458"/>
      <c r="D20" s="458"/>
      <c r="E20" s="527"/>
      <c r="F20" s="527"/>
      <c r="G20" s="527"/>
      <c r="H20" s="527"/>
      <c r="I20" s="527"/>
      <c r="J20" s="527"/>
      <c r="K20" s="527"/>
      <c r="L20" s="535">
        <v>20560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16431692</v>
      </c>
      <c r="BO23" s="416"/>
      <c r="BP23" s="416"/>
      <c r="BQ23" s="416"/>
      <c r="BR23" s="416"/>
      <c r="BS23" s="416"/>
      <c r="BT23" s="416"/>
      <c r="BU23" s="417"/>
      <c r="BV23" s="415">
        <v>16406119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152</v>
      </c>
      <c r="F24" s="445"/>
      <c r="G24" s="445"/>
      <c r="H24" s="445"/>
      <c r="I24" s="445"/>
      <c r="J24" s="445"/>
      <c r="K24" s="446"/>
      <c r="L24" s="466">
        <v>1</v>
      </c>
      <c r="M24" s="467"/>
      <c r="N24" s="467"/>
      <c r="O24" s="467"/>
      <c r="P24" s="506"/>
      <c r="Q24" s="466">
        <v>8250</v>
      </c>
      <c r="R24" s="467"/>
      <c r="S24" s="467"/>
      <c r="T24" s="467"/>
      <c r="U24" s="467"/>
      <c r="V24" s="506"/>
      <c r="W24" s="561"/>
      <c r="X24" s="549"/>
      <c r="Y24" s="550"/>
      <c r="Z24" s="465" t="s">
        <v>153</v>
      </c>
      <c r="AA24" s="445"/>
      <c r="AB24" s="445"/>
      <c r="AC24" s="445"/>
      <c r="AD24" s="445"/>
      <c r="AE24" s="445"/>
      <c r="AF24" s="445"/>
      <c r="AG24" s="446"/>
      <c r="AH24" s="466">
        <v>287</v>
      </c>
      <c r="AI24" s="467"/>
      <c r="AJ24" s="467"/>
      <c r="AK24" s="467"/>
      <c r="AL24" s="506"/>
      <c r="AM24" s="466">
        <v>894579</v>
      </c>
      <c r="AN24" s="467"/>
      <c r="AO24" s="467"/>
      <c r="AP24" s="467"/>
      <c r="AQ24" s="467"/>
      <c r="AR24" s="506"/>
      <c r="AS24" s="466">
        <v>3117</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7494247</v>
      </c>
      <c r="BO24" s="416"/>
      <c r="BP24" s="416"/>
      <c r="BQ24" s="416"/>
      <c r="BR24" s="416"/>
      <c r="BS24" s="416"/>
      <c r="BT24" s="416"/>
      <c r="BU24" s="417"/>
      <c r="BV24" s="415">
        <v>7632332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155</v>
      </c>
      <c r="F25" s="445"/>
      <c r="G25" s="445"/>
      <c r="H25" s="445"/>
      <c r="I25" s="445"/>
      <c r="J25" s="445"/>
      <c r="K25" s="446"/>
      <c r="L25" s="466">
        <v>1</v>
      </c>
      <c r="M25" s="467"/>
      <c r="N25" s="467"/>
      <c r="O25" s="467"/>
      <c r="P25" s="506"/>
      <c r="Q25" s="466">
        <v>6340</v>
      </c>
      <c r="R25" s="467"/>
      <c r="S25" s="467"/>
      <c r="T25" s="467"/>
      <c r="U25" s="467"/>
      <c r="V25" s="506"/>
      <c r="W25" s="561"/>
      <c r="X25" s="549"/>
      <c r="Y25" s="550"/>
      <c r="Z25" s="465" t="s">
        <v>156</v>
      </c>
      <c r="AA25" s="445"/>
      <c r="AB25" s="445"/>
      <c r="AC25" s="445"/>
      <c r="AD25" s="445"/>
      <c r="AE25" s="445"/>
      <c r="AF25" s="445"/>
      <c r="AG25" s="446"/>
      <c r="AH25" s="466" t="s">
        <v>120</v>
      </c>
      <c r="AI25" s="467"/>
      <c r="AJ25" s="467"/>
      <c r="AK25" s="467"/>
      <c r="AL25" s="506"/>
      <c r="AM25" s="466" t="s">
        <v>120</v>
      </c>
      <c r="AN25" s="467"/>
      <c r="AO25" s="467"/>
      <c r="AP25" s="467"/>
      <c r="AQ25" s="467"/>
      <c r="AR25" s="506"/>
      <c r="AS25" s="466" t="s">
        <v>120</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3179565</v>
      </c>
      <c r="BO25" s="379"/>
      <c r="BP25" s="379"/>
      <c r="BQ25" s="379"/>
      <c r="BR25" s="379"/>
      <c r="BS25" s="379"/>
      <c r="BT25" s="379"/>
      <c r="BU25" s="380"/>
      <c r="BV25" s="378">
        <v>3367455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158</v>
      </c>
      <c r="F26" s="445"/>
      <c r="G26" s="445"/>
      <c r="H26" s="445"/>
      <c r="I26" s="445"/>
      <c r="J26" s="445"/>
      <c r="K26" s="446"/>
      <c r="L26" s="466">
        <v>1</v>
      </c>
      <c r="M26" s="467"/>
      <c r="N26" s="467"/>
      <c r="O26" s="467"/>
      <c r="P26" s="506"/>
      <c r="Q26" s="466">
        <v>5650</v>
      </c>
      <c r="R26" s="467"/>
      <c r="S26" s="467"/>
      <c r="T26" s="467"/>
      <c r="U26" s="467"/>
      <c r="V26" s="506"/>
      <c r="W26" s="561"/>
      <c r="X26" s="549"/>
      <c r="Y26" s="550"/>
      <c r="Z26" s="465" t="s">
        <v>159</v>
      </c>
      <c r="AA26" s="571"/>
      <c r="AB26" s="571"/>
      <c r="AC26" s="571"/>
      <c r="AD26" s="571"/>
      <c r="AE26" s="571"/>
      <c r="AF26" s="571"/>
      <c r="AG26" s="572"/>
      <c r="AH26" s="466">
        <v>25</v>
      </c>
      <c r="AI26" s="467"/>
      <c r="AJ26" s="467"/>
      <c r="AK26" s="467"/>
      <c r="AL26" s="506"/>
      <c r="AM26" s="466">
        <v>81875</v>
      </c>
      <c r="AN26" s="467"/>
      <c r="AO26" s="467"/>
      <c r="AP26" s="467"/>
      <c r="AQ26" s="467"/>
      <c r="AR26" s="506"/>
      <c r="AS26" s="466">
        <v>3275</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161</v>
      </c>
      <c r="F27" s="445"/>
      <c r="G27" s="445"/>
      <c r="H27" s="445"/>
      <c r="I27" s="445"/>
      <c r="J27" s="445"/>
      <c r="K27" s="446"/>
      <c r="L27" s="466">
        <v>1</v>
      </c>
      <c r="M27" s="467"/>
      <c r="N27" s="467"/>
      <c r="O27" s="467"/>
      <c r="P27" s="506"/>
      <c r="Q27" s="466">
        <v>4400</v>
      </c>
      <c r="R27" s="467"/>
      <c r="S27" s="467"/>
      <c r="T27" s="467"/>
      <c r="U27" s="467"/>
      <c r="V27" s="506"/>
      <c r="W27" s="561"/>
      <c r="X27" s="549"/>
      <c r="Y27" s="550"/>
      <c r="Z27" s="465" t="s">
        <v>162</v>
      </c>
      <c r="AA27" s="445"/>
      <c r="AB27" s="445"/>
      <c r="AC27" s="445"/>
      <c r="AD27" s="445"/>
      <c r="AE27" s="445"/>
      <c r="AF27" s="445"/>
      <c r="AG27" s="446"/>
      <c r="AH27" s="466" t="s">
        <v>120</v>
      </c>
      <c r="AI27" s="467"/>
      <c r="AJ27" s="467"/>
      <c r="AK27" s="467"/>
      <c r="AL27" s="506"/>
      <c r="AM27" s="466" t="s">
        <v>120</v>
      </c>
      <c r="AN27" s="467"/>
      <c r="AO27" s="467"/>
      <c r="AP27" s="467"/>
      <c r="AQ27" s="467"/>
      <c r="AR27" s="506"/>
      <c r="AS27" s="466" t="s">
        <v>120</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760000</v>
      </c>
      <c r="BO27" s="585"/>
      <c r="BP27" s="585"/>
      <c r="BQ27" s="585"/>
      <c r="BR27" s="585"/>
      <c r="BS27" s="585"/>
      <c r="BT27" s="585"/>
      <c r="BU27" s="586"/>
      <c r="BV27" s="584">
        <v>760000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3900</v>
      </c>
      <c r="R28" s="467"/>
      <c r="S28" s="467"/>
      <c r="T28" s="467"/>
      <c r="U28" s="467"/>
      <c r="V28" s="506"/>
      <c r="W28" s="561"/>
      <c r="X28" s="549"/>
      <c r="Y28" s="550"/>
      <c r="Z28" s="465" t="s">
        <v>165</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4098929</v>
      </c>
      <c r="BO28" s="379"/>
      <c r="BP28" s="379"/>
      <c r="BQ28" s="379"/>
      <c r="BR28" s="379"/>
      <c r="BS28" s="379"/>
      <c r="BT28" s="379"/>
      <c r="BU28" s="380"/>
      <c r="BV28" s="378">
        <v>3743277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19</v>
      </c>
      <c r="M29" s="467"/>
      <c r="N29" s="467"/>
      <c r="O29" s="467"/>
      <c r="P29" s="506"/>
      <c r="Q29" s="466">
        <v>3700</v>
      </c>
      <c r="R29" s="467"/>
      <c r="S29" s="467"/>
      <c r="T29" s="467"/>
      <c r="U29" s="467"/>
      <c r="V29" s="506"/>
      <c r="W29" s="562"/>
      <c r="X29" s="563"/>
      <c r="Y29" s="564"/>
      <c r="Z29" s="465" t="s">
        <v>169</v>
      </c>
      <c r="AA29" s="445"/>
      <c r="AB29" s="445"/>
      <c r="AC29" s="445"/>
      <c r="AD29" s="445"/>
      <c r="AE29" s="445"/>
      <c r="AF29" s="445"/>
      <c r="AG29" s="446"/>
      <c r="AH29" s="466">
        <v>287</v>
      </c>
      <c r="AI29" s="467"/>
      <c r="AJ29" s="467"/>
      <c r="AK29" s="467"/>
      <c r="AL29" s="506"/>
      <c r="AM29" s="466">
        <v>894579</v>
      </c>
      <c r="AN29" s="467"/>
      <c r="AO29" s="467"/>
      <c r="AP29" s="467"/>
      <c r="AQ29" s="467"/>
      <c r="AR29" s="506"/>
      <c r="AS29" s="466">
        <v>3117</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538664</v>
      </c>
      <c r="BO29" s="416"/>
      <c r="BP29" s="416"/>
      <c r="BQ29" s="416"/>
      <c r="BR29" s="416"/>
      <c r="BS29" s="416"/>
      <c r="BT29" s="416"/>
      <c r="BU29" s="417"/>
      <c r="BV29" s="415">
        <v>538086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98.5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2688978</v>
      </c>
      <c r="BO30" s="585"/>
      <c r="BP30" s="585"/>
      <c r="BQ30" s="585"/>
      <c r="BR30" s="585"/>
      <c r="BS30" s="585"/>
      <c r="BT30" s="585"/>
      <c r="BU30" s="586"/>
      <c r="BV30" s="584">
        <v>2672027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熊本県市町村総合事務組合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一般社団法人クラッシーノこうし</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工業用水道事業会計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菊池養生園保健組合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7</v>
      </c>
      <c r="AN36" s="596"/>
      <c r="AO36" s="597" t="str">
        <f>IF('各会計、関係団体の財政状況及び健全化判断比率'!B33="","",'各会計、関係団体の財政状況及び健全化判断比率'!B33)</f>
        <v>下水道事業会計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菊池環境保全組合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菊池広域連合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熊本県後期高齢者医療広域連合（一般会計）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熊本県後期高齢者医療広域連合（後期高齢者医療特別会計）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6190359</v>
      </c>
      <c r="S5" s="613"/>
      <c r="T5" s="613"/>
      <c r="U5" s="613"/>
      <c r="V5" s="613"/>
      <c r="W5" s="613"/>
      <c r="X5" s="613"/>
      <c r="Y5" s="614"/>
      <c r="Z5" s="615">
        <v>31.2</v>
      </c>
      <c r="AA5" s="615"/>
      <c r="AB5" s="615"/>
      <c r="AC5" s="615"/>
      <c r="AD5" s="616">
        <v>6190359</v>
      </c>
      <c r="AE5" s="616"/>
      <c r="AF5" s="616"/>
      <c r="AG5" s="616"/>
      <c r="AH5" s="616"/>
      <c r="AI5" s="616"/>
      <c r="AJ5" s="616"/>
      <c r="AK5" s="616"/>
      <c r="AL5" s="617">
        <v>55.6</v>
      </c>
      <c r="AM5" s="618"/>
      <c r="AN5" s="618"/>
      <c r="AO5" s="619"/>
      <c r="AP5" s="609" t="s">
        <v>208</v>
      </c>
      <c r="AQ5" s="610"/>
      <c r="AR5" s="610"/>
      <c r="AS5" s="610"/>
      <c r="AT5" s="610"/>
      <c r="AU5" s="610"/>
      <c r="AV5" s="610"/>
      <c r="AW5" s="610"/>
      <c r="AX5" s="610"/>
      <c r="AY5" s="610"/>
      <c r="AZ5" s="610"/>
      <c r="BA5" s="610"/>
      <c r="BB5" s="610"/>
      <c r="BC5" s="610"/>
      <c r="BD5" s="610"/>
      <c r="BE5" s="610"/>
      <c r="BF5" s="611"/>
      <c r="BG5" s="623">
        <v>6190359</v>
      </c>
      <c r="BH5" s="624"/>
      <c r="BI5" s="624"/>
      <c r="BJ5" s="624"/>
      <c r="BK5" s="624"/>
      <c r="BL5" s="624"/>
      <c r="BM5" s="624"/>
      <c r="BN5" s="625"/>
      <c r="BO5" s="626">
        <v>100</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c r="B6" s="620" t="s">
        <v>213</v>
      </c>
      <c r="C6" s="621"/>
      <c r="D6" s="621"/>
      <c r="E6" s="621"/>
      <c r="F6" s="621"/>
      <c r="G6" s="621"/>
      <c r="H6" s="621"/>
      <c r="I6" s="621"/>
      <c r="J6" s="621"/>
      <c r="K6" s="621"/>
      <c r="L6" s="621"/>
      <c r="M6" s="621"/>
      <c r="N6" s="621"/>
      <c r="O6" s="621"/>
      <c r="P6" s="621"/>
      <c r="Q6" s="622"/>
      <c r="R6" s="623">
        <v>168954</v>
      </c>
      <c r="S6" s="624"/>
      <c r="T6" s="624"/>
      <c r="U6" s="624"/>
      <c r="V6" s="624"/>
      <c r="W6" s="624"/>
      <c r="X6" s="624"/>
      <c r="Y6" s="625"/>
      <c r="Z6" s="626">
        <v>0.9</v>
      </c>
      <c r="AA6" s="626"/>
      <c r="AB6" s="626"/>
      <c r="AC6" s="626"/>
      <c r="AD6" s="627">
        <v>168954</v>
      </c>
      <c r="AE6" s="627"/>
      <c r="AF6" s="627"/>
      <c r="AG6" s="627"/>
      <c r="AH6" s="627"/>
      <c r="AI6" s="627"/>
      <c r="AJ6" s="627"/>
      <c r="AK6" s="627"/>
      <c r="AL6" s="628">
        <v>1.5</v>
      </c>
      <c r="AM6" s="629"/>
      <c r="AN6" s="629"/>
      <c r="AO6" s="630"/>
      <c r="AP6" s="620" t="s">
        <v>214</v>
      </c>
      <c r="AQ6" s="621"/>
      <c r="AR6" s="621"/>
      <c r="AS6" s="621"/>
      <c r="AT6" s="621"/>
      <c r="AU6" s="621"/>
      <c r="AV6" s="621"/>
      <c r="AW6" s="621"/>
      <c r="AX6" s="621"/>
      <c r="AY6" s="621"/>
      <c r="AZ6" s="621"/>
      <c r="BA6" s="621"/>
      <c r="BB6" s="621"/>
      <c r="BC6" s="621"/>
      <c r="BD6" s="621"/>
      <c r="BE6" s="621"/>
      <c r="BF6" s="622"/>
      <c r="BG6" s="623">
        <v>6190359</v>
      </c>
      <c r="BH6" s="624"/>
      <c r="BI6" s="624"/>
      <c r="BJ6" s="624"/>
      <c r="BK6" s="624"/>
      <c r="BL6" s="624"/>
      <c r="BM6" s="624"/>
      <c r="BN6" s="625"/>
      <c r="BO6" s="626">
        <v>100</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202076</v>
      </c>
      <c r="CS6" s="624"/>
      <c r="CT6" s="624"/>
      <c r="CU6" s="624"/>
      <c r="CV6" s="624"/>
      <c r="CW6" s="624"/>
      <c r="CX6" s="624"/>
      <c r="CY6" s="625"/>
      <c r="CZ6" s="626">
        <v>1.1000000000000001</v>
      </c>
      <c r="DA6" s="626"/>
      <c r="DB6" s="626"/>
      <c r="DC6" s="626"/>
      <c r="DD6" s="632" t="s">
        <v>209</v>
      </c>
      <c r="DE6" s="624"/>
      <c r="DF6" s="624"/>
      <c r="DG6" s="624"/>
      <c r="DH6" s="624"/>
      <c r="DI6" s="624"/>
      <c r="DJ6" s="624"/>
      <c r="DK6" s="624"/>
      <c r="DL6" s="624"/>
      <c r="DM6" s="624"/>
      <c r="DN6" s="624"/>
      <c r="DO6" s="624"/>
      <c r="DP6" s="625"/>
      <c r="DQ6" s="632">
        <v>199703</v>
      </c>
      <c r="DR6" s="624"/>
      <c r="DS6" s="624"/>
      <c r="DT6" s="624"/>
      <c r="DU6" s="624"/>
      <c r="DV6" s="624"/>
      <c r="DW6" s="624"/>
      <c r="DX6" s="624"/>
      <c r="DY6" s="624"/>
      <c r="DZ6" s="624"/>
      <c r="EA6" s="624"/>
      <c r="EB6" s="624"/>
      <c r="EC6" s="633"/>
    </row>
    <row r="7" spans="2:143" ht="11.25" customHeight="1">
      <c r="B7" s="620" t="s">
        <v>216</v>
      </c>
      <c r="C7" s="621"/>
      <c r="D7" s="621"/>
      <c r="E7" s="621"/>
      <c r="F7" s="621"/>
      <c r="G7" s="621"/>
      <c r="H7" s="621"/>
      <c r="I7" s="621"/>
      <c r="J7" s="621"/>
      <c r="K7" s="621"/>
      <c r="L7" s="621"/>
      <c r="M7" s="621"/>
      <c r="N7" s="621"/>
      <c r="O7" s="621"/>
      <c r="P7" s="621"/>
      <c r="Q7" s="622"/>
      <c r="R7" s="623">
        <v>8995</v>
      </c>
      <c r="S7" s="624"/>
      <c r="T7" s="624"/>
      <c r="U7" s="624"/>
      <c r="V7" s="624"/>
      <c r="W7" s="624"/>
      <c r="X7" s="624"/>
      <c r="Y7" s="625"/>
      <c r="Z7" s="626">
        <v>0</v>
      </c>
      <c r="AA7" s="626"/>
      <c r="AB7" s="626"/>
      <c r="AC7" s="626"/>
      <c r="AD7" s="627">
        <v>8995</v>
      </c>
      <c r="AE7" s="627"/>
      <c r="AF7" s="627"/>
      <c r="AG7" s="627"/>
      <c r="AH7" s="627"/>
      <c r="AI7" s="627"/>
      <c r="AJ7" s="627"/>
      <c r="AK7" s="627"/>
      <c r="AL7" s="628">
        <v>0.1</v>
      </c>
      <c r="AM7" s="629"/>
      <c r="AN7" s="629"/>
      <c r="AO7" s="630"/>
      <c r="AP7" s="620" t="s">
        <v>217</v>
      </c>
      <c r="AQ7" s="621"/>
      <c r="AR7" s="621"/>
      <c r="AS7" s="621"/>
      <c r="AT7" s="621"/>
      <c r="AU7" s="621"/>
      <c r="AV7" s="621"/>
      <c r="AW7" s="621"/>
      <c r="AX7" s="621"/>
      <c r="AY7" s="621"/>
      <c r="AZ7" s="621"/>
      <c r="BA7" s="621"/>
      <c r="BB7" s="621"/>
      <c r="BC7" s="621"/>
      <c r="BD7" s="621"/>
      <c r="BE7" s="621"/>
      <c r="BF7" s="622"/>
      <c r="BG7" s="623">
        <v>3250443</v>
      </c>
      <c r="BH7" s="624"/>
      <c r="BI7" s="624"/>
      <c r="BJ7" s="624"/>
      <c r="BK7" s="624"/>
      <c r="BL7" s="624"/>
      <c r="BM7" s="624"/>
      <c r="BN7" s="625"/>
      <c r="BO7" s="626">
        <v>52.5</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2055358</v>
      </c>
      <c r="CS7" s="624"/>
      <c r="CT7" s="624"/>
      <c r="CU7" s="624"/>
      <c r="CV7" s="624"/>
      <c r="CW7" s="624"/>
      <c r="CX7" s="624"/>
      <c r="CY7" s="625"/>
      <c r="CZ7" s="626">
        <v>10.8</v>
      </c>
      <c r="DA7" s="626"/>
      <c r="DB7" s="626"/>
      <c r="DC7" s="626"/>
      <c r="DD7" s="632">
        <v>36328</v>
      </c>
      <c r="DE7" s="624"/>
      <c r="DF7" s="624"/>
      <c r="DG7" s="624"/>
      <c r="DH7" s="624"/>
      <c r="DI7" s="624"/>
      <c r="DJ7" s="624"/>
      <c r="DK7" s="624"/>
      <c r="DL7" s="624"/>
      <c r="DM7" s="624"/>
      <c r="DN7" s="624"/>
      <c r="DO7" s="624"/>
      <c r="DP7" s="625"/>
      <c r="DQ7" s="632">
        <v>1669484</v>
      </c>
      <c r="DR7" s="624"/>
      <c r="DS7" s="624"/>
      <c r="DT7" s="624"/>
      <c r="DU7" s="624"/>
      <c r="DV7" s="624"/>
      <c r="DW7" s="624"/>
      <c r="DX7" s="624"/>
      <c r="DY7" s="624"/>
      <c r="DZ7" s="624"/>
      <c r="EA7" s="624"/>
      <c r="EB7" s="624"/>
      <c r="EC7" s="633"/>
    </row>
    <row r="8" spans="2:143" ht="11.25" customHeight="1">
      <c r="B8" s="620" t="s">
        <v>219</v>
      </c>
      <c r="C8" s="621"/>
      <c r="D8" s="621"/>
      <c r="E8" s="621"/>
      <c r="F8" s="621"/>
      <c r="G8" s="621"/>
      <c r="H8" s="621"/>
      <c r="I8" s="621"/>
      <c r="J8" s="621"/>
      <c r="K8" s="621"/>
      <c r="L8" s="621"/>
      <c r="M8" s="621"/>
      <c r="N8" s="621"/>
      <c r="O8" s="621"/>
      <c r="P8" s="621"/>
      <c r="Q8" s="622"/>
      <c r="R8" s="623">
        <v>32605</v>
      </c>
      <c r="S8" s="624"/>
      <c r="T8" s="624"/>
      <c r="U8" s="624"/>
      <c r="V8" s="624"/>
      <c r="W8" s="624"/>
      <c r="X8" s="624"/>
      <c r="Y8" s="625"/>
      <c r="Z8" s="626">
        <v>0.2</v>
      </c>
      <c r="AA8" s="626"/>
      <c r="AB8" s="626"/>
      <c r="AC8" s="626"/>
      <c r="AD8" s="627">
        <v>32605</v>
      </c>
      <c r="AE8" s="627"/>
      <c r="AF8" s="627"/>
      <c r="AG8" s="627"/>
      <c r="AH8" s="627"/>
      <c r="AI8" s="627"/>
      <c r="AJ8" s="627"/>
      <c r="AK8" s="627"/>
      <c r="AL8" s="628">
        <v>0.3</v>
      </c>
      <c r="AM8" s="629"/>
      <c r="AN8" s="629"/>
      <c r="AO8" s="630"/>
      <c r="AP8" s="620" t="s">
        <v>220</v>
      </c>
      <c r="AQ8" s="621"/>
      <c r="AR8" s="621"/>
      <c r="AS8" s="621"/>
      <c r="AT8" s="621"/>
      <c r="AU8" s="621"/>
      <c r="AV8" s="621"/>
      <c r="AW8" s="621"/>
      <c r="AX8" s="621"/>
      <c r="AY8" s="621"/>
      <c r="AZ8" s="621"/>
      <c r="BA8" s="621"/>
      <c r="BB8" s="621"/>
      <c r="BC8" s="621"/>
      <c r="BD8" s="621"/>
      <c r="BE8" s="621"/>
      <c r="BF8" s="622"/>
      <c r="BG8" s="623">
        <v>92874</v>
      </c>
      <c r="BH8" s="624"/>
      <c r="BI8" s="624"/>
      <c r="BJ8" s="624"/>
      <c r="BK8" s="624"/>
      <c r="BL8" s="624"/>
      <c r="BM8" s="624"/>
      <c r="BN8" s="625"/>
      <c r="BO8" s="626">
        <v>1.5</v>
      </c>
      <c r="BP8" s="626"/>
      <c r="BQ8" s="626"/>
      <c r="BR8" s="626"/>
      <c r="BS8" s="632" t="s">
        <v>111</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8823584</v>
      </c>
      <c r="CS8" s="624"/>
      <c r="CT8" s="624"/>
      <c r="CU8" s="624"/>
      <c r="CV8" s="624"/>
      <c r="CW8" s="624"/>
      <c r="CX8" s="624"/>
      <c r="CY8" s="625"/>
      <c r="CZ8" s="626">
        <v>46.4</v>
      </c>
      <c r="DA8" s="626"/>
      <c r="DB8" s="626"/>
      <c r="DC8" s="626"/>
      <c r="DD8" s="632">
        <v>120760</v>
      </c>
      <c r="DE8" s="624"/>
      <c r="DF8" s="624"/>
      <c r="DG8" s="624"/>
      <c r="DH8" s="624"/>
      <c r="DI8" s="624"/>
      <c r="DJ8" s="624"/>
      <c r="DK8" s="624"/>
      <c r="DL8" s="624"/>
      <c r="DM8" s="624"/>
      <c r="DN8" s="624"/>
      <c r="DO8" s="624"/>
      <c r="DP8" s="625"/>
      <c r="DQ8" s="632">
        <v>3841962</v>
      </c>
      <c r="DR8" s="624"/>
      <c r="DS8" s="624"/>
      <c r="DT8" s="624"/>
      <c r="DU8" s="624"/>
      <c r="DV8" s="624"/>
      <c r="DW8" s="624"/>
      <c r="DX8" s="624"/>
      <c r="DY8" s="624"/>
      <c r="DZ8" s="624"/>
      <c r="EA8" s="624"/>
      <c r="EB8" s="624"/>
      <c r="EC8" s="633"/>
    </row>
    <row r="9" spans="2:143" ht="11.25" customHeight="1">
      <c r="B9" s="620" t="s">
        <v>222</v>
      </c>
      <c r="C9" s="621"/>
      <c r="D9" s="621"/>
      <c r="E9" s="621"/>
      <c r="F9" s="621"/>
      <c r="G9" s="621"/>
      <c r="H9" s="621"/>
      <c r="I9" s="621"/>
      <c r="J9" s="621"/>
      <c r="K9" s="621"/>
      <c r="L9" s="621"/>
      <c r="M9" s="621"/>
      <c r="N9" s="621"/>
      <c r="O9" s="621"/>
      <c r="P9" s="621"/>
      <c r="Q9" s="622"/>
      <c r="R9" s="623">
        <v>27839</v>
      </c>
      <c r="S9" s="624"/>
      <c r="T9" s="624"/>
      <c r="U9" s="624"/>
      <c r="V9" s="624"/>
      <c r="W9" s="624"/>
      <c r="X9" s="624"/>
      <c r="Y9" s="625"/>
      <c r="Z9" s="626">
        <v>0.1</v>
      </c>
      <c r="AA9" s="626"/>
      <c r="AB9" s="626"/>
      <c r="AC9" s="626"/>
      <c r="AD9" s="627">
        <v>27839</v>
      </c>
      <c r="AE9" s="627"/>
      <c r="AF9" s="627"/>
      <c r="AG9" s="627"/>
      <c r="AH9" s="627"/>
      <c r="AI9" s="627"/>
      <c r="AJ9" s="627"/>
      <c r="AK9" s="627"/>
      <c r="AL9" s="628">
        <v>0.3</v>
      </c>
      <c r="AM9" s="629"/>
      <c r="AN9" s="629"/>
      <c r="AO9" s="630"/>
      <c r="AP9" s="620" t="s">
        <v>223</v>
      </c>
      <c r="AQ9" s="621"/>
      <c r="AR9" s="621"/>
      <c r="AS9" s="621"/>
      <c r="AT9" s="621"/>
      <c r="AU9" s="621"/>
      <c r="AV9" s="621"/>
      <c r="AW9" s="621"/>
      <c r="AX9" s="621"/>
      <c r="AY9" s="621"/>
      <c r="AZ9" s="621"/>
      <c r="BA9" s="621"/>
      <c r="BB9" s="621"/>
      <c r="BC9" s="621"/>
      <c r="BD9" s="621"/>
      <c r="BE9" s="621"/>
      <c r="BF9" s="622"/>
      <c r="BG9" s="623">
        <v>2353311</v>
      </c>
      <c r="BH9" s="624"/>
      <c r="BI9" s="624"/>
      <c r="BJ9" s="624"/>
      <c r="BK9" s="624"/>
      <c r="BL9" s="624"/>
      <c r="BM9" s="624"/>
      <c r="BN9" s="625"/>
      <c r="BO9" s="626">
        <v>38</v>
      </c>
      <c r="BP9" s="626"/>
      <c r="BQ9" s="626"/>
      <c r="BR9" s="626"/>
      <c r="BS9" s="632" t="s">
        <v>111</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1174454</v>
      </c>
      <c r="CS9" s="624"/>
      <c r="CT9" s="624"/>
      <c r="CU9" s="624"/>
      <c r="CV9" s="624"/>
      <c r="CW9" s="624"/>
      <c r="CX9" s="624"/>
      <c r="CY9" s="625"/>
      <c r="CZ9" s="626">
        <v>6.2</v>
      </c>
      <c r="DA9" s="626"/>
      <c r="DB9" s="626"/>
      <c r="DC9" s="626"/>
      <c r="DD9" s="632" t="s">
        <v>111</v>
      </c>
      <c r="DE9" s="624"/>
      <c r="DF9" s="624"/>
      <c r="DG9" s="624"/>
      <c r="DH9" s="624"/>
      <c r="DI9" s="624"/>
      <c r="DJ9" s="624"/>
      <c r="DK9" s="624"/>
      <c r="DL9" s="624"/>
      <c r="DM9" s="624"/>
      <c r="DN9" s="624"/>
      <c r="DO9" s="624"/>
      <c r="DP9" s="625"/>
      <c r="DQ9" s="632">
        <v>1107405</v>
      </c>
      <c r="DR9" s="624"/>
      <c r="DS9" s="624"/>
      <c r="DT9" s="624"/>
      <c r="DU9" s="624"/>
      <c r="DV9" s="624"/>
      <c r="DW9" s="624"/>
      <c r="DX9" s="624"/>
      <c r="DY9" s="624"/>
      <c r="DZ9" s="624"/>
      <c r="EA9" s="624"/>
      <c r="EB9" s="624"/>
      <c r="EC9" s="633"/>
    </row>
    <row r="10" spans="2:143" ht="11.25" customHeight="1">
      <c r="B10" s="620" t="s">
        <v>225</v>
      </c>
      <c r="C10" s="621"/>
      <c r="D10" s="621"/>
      <c r="E10" s="621"/>
      <c r="F10" s="621"/>
      <c r="G10" s="621"/>
      <c r="H10" s="621"/>
      <c r="I10" s="621"/>
      <c r="J10" s="621"/>
      <c r="K10" s="621"/>
      <c r="L10" s="621"/>
      <c r="M10" s="621"/>
      <c r="N10" s="621"/>
      <c r="O10" s="621"/>
      <c r="P10" s="621"/>
      <c r="Q10" s="622"/>
      <c r="R10" s="623">
        <v>984958</v>
      </c>
      <c r="S10" s="624"/>
      <c r="T10" s="624"/>
      <c r="U10" s="624"/>
      <c r="V10" s="624"/>
      <c r="W10" s="624"/>
      <c r="X10" s="624"/>
      <c r="Y10" s="625"/>
      <c r="Z10" s="626">
        <v>5</v>
      </c>
      <c r="AA10" s="626"/>
      <c r="AB10" s="626"/>
      <c r="AC10" s="626"/>
      <c r="AD10" s="627">
        <v>984958</v>
      </c>
      <c r="AE10" s="627"/>
      <c r="AF10" s="627"/>
      <c r="AG10" s="627"/>
      <c r="AH10" s="627"/>
      <c r="AI10" s="627"/>
      <c r="AJ10" s="627"/>
      <c r="AK10" s="627"/>
      <c r="AL10" s="628">
        <v>8.8000000000000007</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95732</v>
      </c>
      <c r="BH10" s="624"/>
      <c r="BI10" s="624"/>
      <c r="BJ10" s="624"/>
      <c r="BK10" s="624"/>
      <c r="BL10" s="624"/>
      <c r="BM10" s="624"/>
      <c r="BN10" s="625"/>
      <c r="BO10" s="626">
        <v>1.5</v>
      </c>
      <c r="BP10" s="626"/>
      <c r="BQ10" s="626"/>
      <c r="BR10" s="626"/>
      <c r="BS10" s="632" t="s">
        <v>111</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967</v>
      </c>
      <c r="CS10" s="624"/>
      <c r="CT10" s="624"/>
      <c r="CU10" s="624"/>
      <c r="CV10" s="624"/>
      <c r="CW10" s="624"/>
      <c r="CX10" s="624"/>
      <c r="CY10" s="625"/>
      <c r="CZ10" s="626">
        <v>0</v>
      </c>
      <c r="DA10" s="626"/>
      <c r="DB10" s="626"/>
      <c r="DC10" s="626"/>
      <c r="DD10" s="632" t="s">
        <v>111</v>
      </c>
      <c r="DE10" s="624"/>
      <c r="DF10" s="624"/>
      <c r="DG10" s="624"/>
      <c r="DH10" s="624"/>
      <c r="DI10" s="624"/>
      <c r="DJ10" s="624"/>
      <c r="DK10" s="624"/>
      <c r="DL10" s="624"/>
      <c r="DM10" s="624"/>
      <c r="DN10" s="624"/>
      <c r="DO10" s="624"/>
      <c r="DP10" s="625"/>
      <c r="DQ10" s="632">
        <v>967</v>
      </c>
      <c r="DR10" s="624"/>
      <c r="DS10" s="624"/>
      <c r="DT10" s="624"/>
      <c r="DU10" s="624"/>
      <c r="DV10" s="624"/>
      <c r="DW10" s="624"/>
      <c r="DX10" s="624"/>
      <c r="DY10" s="624"/>
      <c r="DZ10" s="624"/>
      <c r="EA10" s="624"/>
      <c r="EB10" s="624"/>
      <c r="EC10" s="633"/>
    </row>
    <row r="11" spans="2:143" ht="11.25" customHeight="1">
      <c r="B11" s="620" t="s">
        <v>228</v>
      </c>
      <c r="C11" s="621"/>
      <c r="D11" s="621"/>
      <c r="E11" s="621"/>
      <c r="F11" s="621"/>
      <c r="G11" s="621"/>
      <c r="H11" s="621"/>
      <c r="I11" s="621"/>
      <c r="J11" s="621"/>
      <c r="K11" s="621"/>
      <c r="L11" s="621"/>
      <c r="M11" s="621"/>
      <c r="N11" s="621"/>
      <c r="O11" s="621"/>
      <c r="P11" s="621"/>
      <c r="Q11" s="622"/>
      <c r="R11" s="623">
        <v>7964</v>
      </c>
      <c r="S11" s="624"/>
      <c r="T11" s="624"/>
      <c r="U11" s="624"/>
      <c r="V11" s="624"/>
      <c r="W11" s="624"/>
      <c r="X11" s="624"/>
      <c r="Y11" s="625"/>
      <c r="Z11" s="626">
        <v>0</v>
      </c>
      <c r="AA11" s="626"/>
      <c r="AB11" s="626"/>
      <c r="AC11" s="626"/>
      <c r="AD11" s="627">
        <v>7964</v>
      </c>
      <c r="AE11" s="627"/>
      <c r="AF11" s="627"/>
      <c r="AG11" s="627"/>
      <c r="AH11" s="627"/>
      <c r="AI11" s="627"/>
      <c r="AJ11" s="627"/>
      <c r="AK11" s="627"/>
      <c r="AL11" s="628">
        <v>0.1</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708526</v>
      </c>
      <c r="BH11" s="624"/>
      <c r="BI11" s="624"/>
      <c r="BJ11" s="624"/>
      <c r="BK11" s="624"/>
      <c r="BL11" s="624"/>
      <c r="BM11" s="624"/>
      <c r="BN11" s="625"/>
      <c r="BO11" s="626">
        <v>11.4</v>
      </c>
      <c r="BP11" s="626"/>
      <c r="BQ11" s="626"/>
      <c r="BR11" s="626"/>
      <c r="BS11" s="632" t="s">
        <v>111</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365551</v>
      </c>
      <c r="CS11" s="624"/>
      <c r="CT11" s="624"/>
      <c r="CU11" s="624"/>
      <c r="CV11" s="624"/>
      <c r="CW11" s="624"/>
      <c r="CX11" s="624"/>
      <c r="CY11" s="625"/>
      <c r="CZ11" s="626">
        <v>1.9</v>
      </c>
      <c r="DA11" s="626"/>
      <c r="DB11" s="626"/>
      <c r="DC11" s="626"/>
      <c r="DD11" s="632">
        <v>31223</v>
      </c>
      <c r="DE11" s="624"/>
      <c r="DF11" s="624"/>
      <c r="DG11" s="624"/>
      <c r="DH11" s="624"/>
      <c r="DI11" s="624"/>
      <c r="DJ11" s="624"/>
      <c r="DK11" s="624"/>
      <c r="DL11" s="624"/>
      <c r="DM11" s="624"/>
      <c r="DN11" s="624"/>
      <c r="DO11" s="624"/>
      <c r="DP11" s="625"/>
      <c r="DQ11" s="632">
        <v>258919</v>
      </c>
      <c r="DR11" s="624"/>
      <c r="DS11" s="624"/>
      <c r="DT11" s="624"/>
      <c r="DU11" s="624"/>
      <c r="DV11" s="624"/>
      <c r="DW11" s="624"/>
      <c r="DX11" s="624"/>
      <c r="DY11" s="624"/>
      <c r="DZ11" s="624"/>
      <c r="EA11" s="624"/>
      <c r="EB11" s="624"/>
      <c r="EC11" s="633"/>
    </row>
    <row r="12" spans="2:143" ht="11.25" customHeight="1">
      <c r="B12" s="620" t="s">
        <v>231</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26" t="s">
        <v>111</v>
      </c>
      <c r="AA12" s="626"/>
      <c r="AB12" s="626"/>
      <c r="AC12" s="626"/>
      <c r="AD12" s="627" t="s">
        <v>111</v>
      </c>
      <c r="AE12" s="627"/>
      <c r="AF12" s="627"/>
      <c r="AG12" s="627"/>
      <c r="AH12" s="627"/>
      <c r="AI12" s="627"/>
      <c r="AJ12" s="627"/>
      <c r="AK12" s="627"/>
      <c r="AL12" s="628" t="s">
        <v>111</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2472452</v>
      </c>
      <c r="BH12" s="624"/>
      <c r="BI12" s="624"/>
      <c r="BJ12" s="624"/>
      <c r="BK12" s="624"/>
      <c r="BL12" s="624"/>
      <c r="BM12" s="624"/>
      <c r="BN12" s="625"/>
      <c r="BO12" s="626">
        <v>39.9</v>
      </c>
      <c r="BP12" s="626"/>
      <c r="BQ12" s="626"/>
      <c r="BR12" s="626"/>
      <c r="BS12" s="632" t="s">
        <v>111</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245595</v>
      </c>
      <c r="CS12" s="624"/>
      <c r="CT12" s="624"/>
      <c r="CU12" s="624"/>
      <c r="CV12" s="624"/>
      <c r="CW12" s="624"/>
      <c r="CX12" s="624"/>
      <c r="CY12" s="625"/>
      <c r="CZ12" s="626">
        <v>1.3</v>
      </c>
      <c r="DA12" s="626"/>
      <c r="DB12" s="626"/>
      <c r="DC12" s="626"/>
      <c r="DD12" s="632">
        <v>5062</v>
      </c>
      <c r="DE12" s="624"/>
      <c r="DF12" s="624"/>
      <c r="DG12" s="624"/>
      <c r="DH12" s="624"/>
      <c r="DI12" s="624"/>
      <c r="DJ12" s="624"/>
      <c r="DK12" s="624"/>
      <c r="DL12" s="624"/>
      <c r="DM12" s="624"/>
      <c r="DN12" s="624"/>
      <c r="DO12" s="624"/>
      <c r="DP12" s="625"/>
      <c r="DQ12" s="632">
        <v>180306</v>
      </c>
      <c r="DR12" s="624"/>
      <c r="DS12" s="624"/>
      <c r="DT12" s="624"/>
      <c r="DU12" s="624"/>
      <c r="DV12" s="624"/>
      <c r="DW12" s="624"/>
      <c r="DX12" s="624"/>
      <c r="DY12" s="624"/>
      <c r="DZ12" s="624"/>
      <c r="EA12" s="624"/>
      <c r="EB12" s="624"/>
      <c r="EC12" s="633"/>
    </row>
    <row r="13" spans="2:143" ht="11.25" customHeight="1">
      <c r="B13" s="620" t="s">
        <v>234</v>
      </c>
      <c r="C13" s="621"/>
      <c r="D13" s="621"/>
      <c r="E13" s="621"/>
      <c r="F13" s="621"/>
      <c r="G13" s="621"/>
      <c r="H13" s="621"/>
      <c r="I13" s="621"/>
      <c r="J13" s="621"/>
      <c r="K13" s="621"/>
      <c r="L13" s="621"/>
      <c r="M13" s="621"/>
      <c r="N13" s="621"/>
      <c r="O13" s="621"/>
      <c r="P13" s="621"/>
      <c r="Q13" s="622"/>
      <c r="R13" s="623">
        <v>22804</v>
      </c>
      <c r="S13" s="624"/>
      <c r="T13" s="624"/>
      <c r="U13" s="624"/>
      <c r="V13" s="624"/>
      <c r="W13" s="624"/>
      <c r="X13" s="624"/>
      <c r="Y13" s="625"/>
      <c r="Z13" s="626">
        <v>0.1</v>
      </c>
      <c r="AA13" s="626"/>
      <c r="AB13" s="626"/>
      <c r="AC13" s="626"/>
      <c r="AD13" s="627">
        <v>22804</v>
      </c>
      <c r="AE13" s="627"/>
      <c r="AF13" s="627"/>
      <c r="AG13" s="627"/>
      <c r="AH13" s="627"/>
      <c r="AI13" s="627"/>
      <c r="AJ13" s="627"/>
      <c r="AK13" s="627"/>
      <c r="AL13" s="628">
        <v>0.2</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2467724</v>
      </c>
      <c r="BH13" s="624"/>
      <c r="BI13" s="624"/>
      <c r="BJ13" s="624"/>
      <c r="BK13" s="624"/>
      <c r="BL13" s="624"/>
      <c r="BM13" s="624"/>
      <c r="BN13" s="625"/>
      <c r="BO13" s="626">
        <v>39.9</v>
      </c>
      <c r="BP13" s="626"/>
      <c r="BQ13" s="626"/>
      <c r="BR13" s="626"/>
      <c r="BS13" s="632" t="s">
        <v>111</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1380020</v>
      </c>
      <c r="CS13" s="624"/>
      <c r="CT13" s="624"/>
      <c r="CU13" s="624"/>
      <c r="CV13" s="624"/>
      <c r="CW13" s="624"/>
      <c r="CX13" s="624"/>
      <c r="CY13" s="625"/>
      <c r="CZ13" s="626">
        <v>7.3</v>
      </c>
      <c r="DA13" s="626"/>
      <c r="DB13" s="626"/>
      <c r="DC13" s="626"/>
      <c r="DD13" s="632">
        <v>581968</v>
      </c>
      <c r="DE13" s="624"/>
      <c r="DF13" s="624"/>
      <c r="DG13" s="624"/>
      <c r="DH13" s="624"/>
      <c r="DI13" s="624"/>
      <c r="DJ13" s="624"/>
      <c r="DK13" s="624"/>
      <c r="DL13" s="624"/>
      <c r="DM13" s="624"/>
      <c r="DN13" s="624"/>
      <c r="DO13" s="624"/>
      <c r="DP13" s="625"/>
      <c r="DQ13" s="632">
        <v>1186824</v>
      </c>
      <c r="DR13" s="624"/>
      <c r="DS13" s="624"/>
      <c r="DT13" s="624"/>
      <c r="DU13" s="624"/>
      <c r="DV13" s="624"/>
      <c r="DW13" s="624"/>
      <c r="DX13" s="624"/>
      <c r="DY13" s="624"/>
      <c r="DZ13" s="624"/>
      <c r="EA13" s="624"/>
      <c r="EB13" s="624"/>
      <c r="EC13" s="633"/>
    </row>
    <row r="14" spans="2:143" ht="11.25" customHeight="1">
      <c r="B14" s="620" t="s">
        <v>237</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26" t="s">
        <v>111</v>
      </c>
      <c r="AA14" s="626"/>
      <c r="AB14" s="626"/>
      <c r="AC14" s="626"/>
      <c r="AD14" s="627" t="s">
        <v>111</v>
      </c>
      <c r="AE14" s="627"/>
      <c r="AF14" s="627"/>
      <c r="AG14" s="627"/>
      <c r="AH14" s="627"/>
      <c r="AI14" s="627"/>
      <c r="AJ14" s="627"/>
      <c r="AK14" s="627"/>
      <c r="AL14" s="628" t="s">
        <v>111</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129239</v>
      </c>
      <c r="BH14" s="624"/>
      <c r="BI14" s="624"/>
      <c r="BJ14" s="624"/>
      <c r="BK14" s="624"/>
      <c r="BL14" s="624"/>
      <c r="BM14" s="624"/>
      <c r="BN14" s="625"/>
      <c r="BO14" s="626">
        <v>2.1</v>
      </c>
      <c r="BP14" s="626"/>
      <c r="BQ14" s="626"/>
      <c r="BR14" s="626"/>
      <c r="BS14" s="632" t="s">
        <v>111</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556542</v>
      </c>
      <c r="CS14" s="624"/>
      <c r="CT14" s="624"/>
      <c r="CU14" s="624"/>
      <c r="CV14" s="624"/>
      <c r="CW14" s="624"/>
      <c r="CX14" s="624"/>
      <c r="CY14" s="625"/>
      <c r="CZ14" s="626">
        <v>2.9</v>
      </c>
      <c r="DA14" s="626"/>
      <c r="DB14" s="626"/>
      <c r="DC14" s="626"/>
      <c r="DD14" s="632">
        <v>23376</v>
      </c>
      <c r="DE14" s="624"/>
      <c r="DF14" s="624"/>
      <c r="DG14" s="624"/>
      <c r="DH14" s="624"/>
      <c r="DI14" s="624"/>
      <c r="DJ14" s="624"/>
      <c r="DK14" s="624"/>
      <c r="DL14" s="624"/>
      <c r="DM14" s="624"/>
      <c r="DN14" s="624"/>
      <c r="DO14" s="624"/>
      <c r="DP14" s="625"/>
      <c r="DQ14" s="632">
        <v>552341</v>
      </c>
      <c r="DR14" s="624"/>
      <c r="DS14" s="624"/>
      <c r="DT14" s="624"/>
      <c r="DU14" s="624"/>
      <c r="DV14" s="624"/>
      <c r="DW14" s="624"/>
      <c r="DX14" s="624"/>
      <c r="DY14" s="624"/>
      <c r="DZ14" s="624"/>
      <c r="EA14" s="624"/>
      <c r="EB14" s="624"/>
      <c r="EC14" s="633"/>
    </row>
    <row r="15" spans="2:143" ht="11.25" customHeight="1">
      <c r="B15" s="620" t="s">
        <v>240</v>
      </c>
      <c r="C15" s="621"/>
      <c r="D15" s="621"/>
      <c r="E15" s="621"/>
      <c r="F15" s="621"/>
      <c r="G15" s="621"/>
      <c r="H15" s="621"/>
      <c r="I15" s="621"/>
      <c r="J15" s="621"/>
      <c r="K15" s="621"/>
      <c r="L15" s="621"/>
      <c r="M15" s="621"/>
      <c r="N15" s="621"/>
      <c r="O15" s="621"/>
      <c r="P15" s="621"/>
      <c r="Q15" s="622"/>
      <c r="R15" s="623">
        <v>61235</v>
      </c>
      <c r="S15" s="624"/>
      <c r="T15" s="624"/>
      <c r="U15" s="624"/>
      <c r="V15" s="624"/>
      <c r="W15" s="624"/>
      <c r="X15" s="624"/>
      <c r="Y15" s="625"/>
      <c r="Z15" s="626">
        <v>0.3</v>
      </c>
      <c r="AA15" s="626"/>
      <c r="AB15" s="626"/>
      <c r="AC15" s="626"/>
      <c r="AD15" s="627">
        <v>61235</v>
      </c>
      <c r="AE15" s="627"/>
      <c r="AF15" s="627"/>
      <c r="AG15" s="627"/>
      <c r="AH15" s="627"/>
      <c r="AI15" s="627"/>
      <c r="AJ15" s="627"/>
      <c r="AK15" s="627"/>
      <c r="AL15" s="628">
        <v>0.6</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338225</v>
      </c>
      <c r="BH15" s="624"/>
      <c r="BI15" s="624"/>
      <c r="BJ15" s="624"/>
      <c r="BK15" s="624"/>
      <c r="BL15" s="624"/>
      <c r="BM15" s="624"/>
      <c r="BN15" s="625"/>
      <c r="BO15" s="626">
        <v>5.5</v>
      </c>
      <c r="BP15" s="626"/>
      <c r="BQ15" s="626"/>
      <c r="BR15" s="626"/>
      <c r="BS15" s="632" t="s">
        <v>111</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2619869</v>
      </c>
      <c r="CS15" s="624"/>
      <c r="CT15" s="624"/>
      <c r="CU15" s="624"/>
      <c r="CV15" s="624"/>
      <c r="CW15" s="624"/>
      <c r="CX15" s="624"/>
      <c r="CY15" s="625"/>
      <c r="CZ15" s="626">
        <v>13.8</v>
      </c>
      <c r="DA15" s="626"/>
      <c r="DB15" s="626"/>
      <c r="DC15" s="626"/>
      <c r="DD15" s="632">
        <v>1033053</v>
      </c>
      <c r="DE15" s="624"/>
      <c r="DF15" s="624"/>
      <c r="DG15" s="624"/>
      <c r="DH15" s="624"/>
      <c r="DI15" s="624"/>
      <c r="DJ15" s="624"/>
      <c r="DK15" s="624"/>
      <c r="DL15" s="624"/>
      <c r="DM15" s="624"/>
      <c r="DN15" s="624"/>
      <c r="DO15" s="624"/>
      <c r="DP15" s="625"/>
      <c r="DQ15" s="632">
        <v>1725599</v>
      </c>
      <c r="DR15" s="624"/>
      <c r="DS15" s="624"/>
      <c r="DT15" s="624"/>
      <c r="DU15" s="624"/>
      <c r="DV15" s="624"/>
      <c r="DW15" s="624"/>
      <c r="DX15" s="624"/>
      <c r="DY15" s="624"/>
      <c r="DZ15" s="624"/>
      <c r="EA15" s="624"/>
      <c r="EB15" s="624"/>
      <c r="EC15" s="633"/>
    </row>
    <row r="16" spans="2:143" ht="11.25" customHeight="1">
      <c r="B16" s="620" t="s">
        <v>243</v>
      </c>
      <c r="C16" s="621"/>
      <c r="D16" s="621"/>
      <c r="E16" s="621"/>
      <c r="F16" s="621"/>
      <c r="G16" s="621"/>
      <c r="H16" s="621"/>
      <c r="I16" s="621"/>
      <c r="J16" s="621"/>
      <c r="K16" s="621"/>
      <c r="L16" s="621"/>
      <c r="M16" s="621"/>
      <c r="N16" s="621"/>
      <c r="O16" s="621"/>
      <c r="P16" s="621"/>
      <c r="Q16" s="622"/>
      <c r="R16" s="623">
        <v>4092704</v>
      </c>
      <c r="S16" s="624"/>
      <c r="T16" s="624"/>
      <c r="U16" s="624"/>
      <c r="V16" s="624"/>
      <c r="W16" s="624"/>
      <c r="X16" s="624"/>
      <c r="Y16" s="625"/>
      <c r="Z16" s="626">
        <v>20.7</v>
      </c>
      <c r="AA16" s="626"/>
      <c r="AB16" s="626"/>
      <c r="AC16" s="626"/>
      <c r="AD16" s="627">
        <v>3599774</v>
      </c>
      <c r="AE16" s="627"/>
      <c r="AF16" s="627"/>
      <c r="AG16" s="627"/>
      <c r="AH16" s="627"/>
      <c r="AI16" s="627"/>
      <c r="AJ16" s="627"/>
      <c r="AK16" s="627"/>
      <c r="AL16" s="628">
        <v>32.299999999999997</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111</v>
      </c>
      <c r="BH16" s="624"/>
      <c r="BI16" s="624"/>
      <c r="BJ16" s="624"/>
      <c r="BK16" s="624"/>
      <c r="BL16" s="624"/>
      <c r="BM16" s="624"/>
      <c r="BN16" s="625"/>
      <c r="BO16" s="626" t="s">
        <v>111</v>
      </c>
      <c r="BP16" s="626"/>
      <c r="BQ16" s="626"/>
      <c r="BR16" s="626"/>
      <c r="BS16" s="632" t="s">
        <v>111</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66001</v>
      </c>
      <c r="CS16" s="624"/>
      <c r="CT16" s="624"/>
      <c r="CU16" s="624"/>
      <c r="CV16" s="624"/>
      <c r="CW16" s="624"/>
      <c r="CX16" s="624"/>
      <c r="CY16" s="625"/>
      <c r="CZ16" s="626">
        <v>0.3</v>
      </c>
      <c r="DA16" s="626"/>
      <c r="DB16" s="626"/>
      <c r="DC16" s="626"/>
      <c r="DD16" s="632" t="s">
        <v>111</v>
      </c>
      <c r="DE16" s="624"/>
      <c r="DF16" s="624"/>
      <c r="DG16" s="624"/>
      <c r="DH16" s="624"/>
      <c r="DI16" s="624"/>
      <c r="DJ16" s="624"/>
      <c r="DK16" s="624"/>
      <c r="DL16" s="624"/>
      <c r="DM16" s="624"/>
      <c r="DN16" s="624"/>
      <c r="DO16" s="624"/>
      <c r="DP16" s="625"/>
      <c r="DQ16" s="632">
        <v>43083</v>
      </c>
      <c r="DR16" s="624"/>
      <c r="DS16" s="624"/>
      <c r="DT16" s="624"/>
      <c r="DU16" s="624"/>
      <c r="DV16" s="624"/>
      <c r="DW16" s="624"/>
      <c r="DX16" s="624"/>
      <c r="DY16" s="624"/>
      <c r="DZ16" s="624"/>
      <c r="EA16" s="624"/>
      <c r="EB16" s="624"/>
      <c r="EC16" s="633"/>
    </row>
    <row r="17" spans="2:133" ht="11.25" customHeight="1">
      <c r="B17" s="620" t="s">
        <v>246</v>
      </c>
      <c r="C17" s="621"/>
      <c r="D17" s="621"/>
      <c r="E17" s="621"/>
      <c r="F17" s="621"/>
      <c r="G17" s="621"/>
      <c r="H17" s="621"/>
      <c r="I17" s="621"/>
      <c r="J17" s="621"/>
      <c r="K17" s="621"/>
      <c r="L17" s="621"/>
      <c r="M17" s="621"/>
      <c r="N17" s="621"/>
      <c r="O17" s="621"/>
      <c r="P17" s="621"/>
      <c r="Q17" s="622"/>
      <c r="R17" s="623">
        <v>3599774</v>
      </c>
      <c r="S17" s="624"/>
      <c r="T17" s="624"/>
      <c r="U17" s="624"/>
      <c r="V17" s="624"/>
      <c r="W17" s="624"/>
      <c r="X17" s="624"/>
      <c r="Y17" s="625"/>
      <c r="Z17" s="626">
        <v>18.2</v>
      </c>
      <c r="AA17" s="626"/>
      <c r="AB17" s="626"/>
      <c r="AC17" s="626"/>
      <c r="AD17" s="627">
        <v>3599774</v>
      </c>
      <c r="AE17" s="627"/>
      <c r="AF17" s="627"/>
      <c r="AG17" s="627"/>
      <c r="AH17" s="627"/>
      <c r="AI17" s="627"/>
      <c r="AJ17" s="627"/>
      <c r="AK17" s="627"/>
      <c r="AL17" s="628">
        <v>32.299999999999997</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26" t="s">
        <v>111</v>
      </c>
      <c r="BP17" s="626"/>
      <c r="BQ17" s="626"/>
      <c r="BR17" s="626"/>
      <c r="BS17" s="632" t="s">
        <v>111</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1528179</v>
      </c>
      <c r="CS17" s="624"/>
      <c r="CT17" s="624"/>
      <c r="CU17" s="624"/>
      <c r="CV17" s="624"/>
      <c r="CW17" s="624"/>
      <c r="CX17" s="624"/>
      <c r="CY17" s="625"/>
      <c r="CZ17" s="626">
        <v>8</v>
      </c>
      <c r="DA17" s="626"/>
      <c r="DB17" s="626"/>
      <c r="DC17" s="626"/>
      <c r="DD17" s="632" t="s">
        <v>111</v>
      </c>
      <c r="DE17" s="624"/>
      <c r="DF17" s="624"/>
      <c r="DG17" s="624"/>
      <c r="DH17" s="624"/>
      <c r="DI17" s="624"/>
      <c r="DJ17" s="624"/>
      <c r="DK17" s="624"/>
      <c r="DL17" s="624"/>
      <c r="DM17" s="624"/>
      <c r="DN17" s="624"/>
      <c r="DO17" s="624"/>
      <c r="DP17" s="625"/>
      <c r="DQ17" s="632">
        <v>1455300</v>
      </c>
      <c r="DR17" s="624"/>
      <c r="DS17" s="624"/>
      <c r="DT17" s="624"/>
      <c r="DU17" s="624"/>
      <c r="DV17" s="624"/>
      <c r="DW17" s="624"/>
      <c r="DX17" s="624"/>
      <c r="DY17" s="624"/>
      <c r="DZ17" s="624"/>
      <c r="EA17" s="624"/>
      <c r="EB17" s="624"/>
      <c r="EC17" s="633"/>
    </row>
    <row r="18" spans="2:133" ht="11.25" customHeight="1">
      <c r="B18" s="620" t="s">
        <v>249</v>
      </c>
      <c r="C18" s="621"/>
      <c r="D18" s="621"/>
      <c r="E18" s="621"/>
      <c r="F18" s="621"/>
      <c r="G18" s="621"/>
      <c r="H18" s="621"/>
      <c r="I18" s="621"/>
      <c r="J18" s="621"/>
      <c r="K18" s="621"/>
      <c r="L18" s="621"/>
      <c r="M18" s="621"/>
      <c r="N18" s="621"/>
      <c r="O18" s="621"/>
      <c r="P18" s="621"/>
      <c r="Q18" s="622"/>
      <c r="R18" s="623">
        <v>492930</v>
      </c>
      <c r="S18" s="624"/>
      <c r="T18" s="624"/>
      <c r="U18" s="624"/>
      <c r="V18" s="624"/>
      <c r="W18" s="624"/>
      <c r="X18" s="624"/>
      <c r="Y18" s="625"/>
      <c r="Z18" s="626">
        <v>2.5</v>
      </c>
      <c r="AA18" s="626"/>
      <c r="AB18" s="626"/>
      <c r="AC18" s="626"/>
      <c r="AD18" s="627" t="s">
        <v>111</v>
      </c>
      <c r="AE18" s="627"/>
      <c r="AF18" s="627"/>
      <c r="AG18" s="627"/>
      <c r="AH18" s="627"/>
      <c r="AI18" s="627"/>
      <c r="AJ18" s="627"/>
      <c r="AK18" s="627"/>
      <c r="AL18" s="628" t="s">
        <v>111</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26" t="s">
        <v>111</v>
      </c>
      <c r="BP18" s="626"/>
      <c r="BQ18" s="626"/>
      <c r="BR18" s="626"/>
      <c r="BS18" s="632" t="s">
        <v>111</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111</v>
      </c>
      <c r="CS18" s="624"/>
      <c r="CT18" s="624"/>
      <c r="CU18" s="624"/>
      <c r="CV18" s="624"/>
      <c r="CW18" s="624"/>
      <c r="CX18" s="624"/>
      <c r="CY18" s="625"/>
      <c r="CZ18" s="626" t="s">
        <v>111</v>
      </c>
      <c r="DA18" s="626"/>
      <c r="DB18" s="626"/>
      <c r="DC18" s="626"/>
      <c r="DD18" s="632" t="s">
        <v>111</v>
      </c>
      <c r="DE18" s="624"/>
      <c r="DF18" s="624"/>
      <c r="DG18" s="624"/>
      <c r="DH18" s="624"/>
      <c r="DI18" s="624"/>
      <c r="DJ18" s="624"/>
      <c r="DK18" s="624"/>
      <c r="DL18" s="624"/>
      <c r="DM18" s="624"/>
      <c r="DN18" s="624"/>
      <c r="DO18" s="624"/>
      <c r="DP18" s="625"/>
      <c r="DQ18" s="632" t="s">
        <v>111</v>
      </c>
      <c r="DR18" s="624"/>
      <c r="DS18" s="624"/>
      <c r="DT18" s="624"/>
      <c r="DU18" s="624"/>
      <c r="DV18" s="624"/>
      <c r="DW18" s="624"/>
      <c r="DX18" s="624"/>
      <c r="DY18" s="624"/>
      <c r="DZ18" s="624"/>
      <c r="EA18" s="624"/>
      <c r="EB18" s="624"/>
      <c r="EC18" s="633"/>
    </row>
    <row r="19" spans="2:133" ht="11.25" customHeight="1">
      <c r="B19" s="620" t="s">
        <v>252</v>
      </c>
      <c r="C19" s="621"/>
      <c r="D19" s="621"/>
      <c r="E19" s="621"/>
      <c r="F19" s="621"/>
      <c r="G19" s="621"/>
      <c r="H19" s="621"/>
      <c r="I19" s="621"/>
      <c r="J19" s="621"/>
      <c r="K19" s="621"/>
      <c r="L19" s="621"/>
      <c r="M19" s="621"/>
      <c r="N19" s="621"/>
      <c r="O19" s="621"/>
      <c r="P19" s="621"/>
      <c r="Q19" s="622"/>
      <c r="R19" s="623" t="s">
        <v>111</v>
      </c>
      <c r="S19" s="624"/>
      <c r="T19" s="624"/>
      <c r="U19" s="624"/>
      <c r="V19" s="624"/>
      <c r="W19" s="624"/>
      <c r="X19" s="624"/>
      <c r="Y19" s="625"/>
      <c r="Z19" s="626" t="s">
        <v>111</v>
      </c>
      <c r="AA19" s="626"/>
      <c r="AB19" s="626"/>
      <c r="AC19" s="626"/>
      <c r="AD19" s="627" t="s">
        <v>111</v>
      </c>
      <c r="AE19" s="627"/>
      <c r="AF19" s="627"/>
      <c r="AG19" s="627"/>
      <c r="AH19" s="627"/>
      <c r="AI19" s="627"/>
      <c r="AJ19" s="627"/>
      <c r="AK19" s="627"/>
      <c r="AL19" s="628" t="s">
        <v>111</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t="s">
        <v>111</v>
      </c>
      <c r="BH19" s="624"/>
      <c r="BI19" s="624"/>
      <c r="BJ19" s="624"/>
      <c r="BK19" s="624"/>
      <c r="BL19" s="624"/>
      <c r="BM19" s="624"/>
      <c r="BN19" s="625"/>
      <c r="BO19" s="626" t="s">
        <v>111</v>
      </c>
      <c r="BP19" s="626"/>
      <c r="BQ19" s="626"/>
      <c r="BR19" s="626"/>
      <c r="BS19" s="632" t="s">
        <v>111</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111</v>
      </c>
      <c r="CS19" s="624"/>
      <c r="CT19" s="624"/>
      <c r="CU19" s="624"/>
      <c r="CV19" s="624"/>
      <c r="CW19" s="624"/>
      <c r="CX19" s="624"/>
      <c r="CY19" s="625"/>
      <c r="CZ19" s="626" t="s">
        <v>111</v>
      </c>
      <c r="DA19" s="626"/>
      <c r="DB19" s="626"/>
      <c r="DC19" s="626"/>
      <c r="DD19" s="632" t="s">
        <v>111</v>
      </c>
      <c r="DE19" s="624"/>
      <c r="DF19" s="624"/>
      <c r="DG19" s="624"/>
      <c r="DH19" s="624"/>
      <c r="DI19" s="624"/>
      <c r="DJ19" s="624"/>
      <c r="DK19" s="624"/>
      <c r="DL19" s="624"/>
      <c r="DM19" s="624"/>
      <c r="DN19" s="624"/>
      <c r="DO19" s="624"/>
      <c r="DP19" s="625"/>
      <c r="DQ19" s="632" t="s">
        <v>111</v>
      </c>
      <c r="DR19" s="624"/>
      <c r="DS19" s="624"/>
      <c r="DT19" s="624"/>
      <c r="DU19" s="624"/>
      <c r="DV19" s="624"/>
      <c r="DW19" s="624"/>
      <c r="DX19" s="624"/>
      <c r="DY19" s="624"/>
      <c r="DZ19" s="624"/>
      <c r="EA19" s="624"/>
      <c r="EB19" s="624"/>
      <c r="EC19" s="633"/>
    </row>
    <row r="20" spans="2:133" ht="11.25" customHeight="1">
      <c r="B20" s="620" t="s">
        <v>255</v>
      </c>
      <c r="C20" s="621"/>
      <c r="D20" s="621"/>
      <c r="E20" s="621"/>
      <c r="F20" s="621"/>
      <c r="G20" s="621"/>
      <c r="H20" s="621"/>
      <c r="I20" s="621"/>
      <c r="J20" s="621"/>
      <c r="K20" s="621"/>
      <c r="L20" s="621"/>
      <c r="M20" s="621"/>
      <c r="N20" s="621"/>
      <c r="O20" s="621"/>
      <c r="P20" s="621"/>
      <c r="Q20" s="622"/>
      <c r="R20" s="623">
        <v>11598417</v>
      </c>
      <c r="S20" s="624"/>
      <c r="T20" s="624"/>
      <c r="U20" s="624"/>
      <c r="V20" s="624"/>
      <c r="W20" s="624"/>
      <c r="X20" s="624"/>
      <c r="Y20" s="625"/>
      <c r="Z20" s="626">
        <v>58.5</v>
      </c>
      <c r="AA20" s="626"/>
      <c r="AB20" s="626"/>
      <c r="AC20" s="626"/>
      <c r="AD20" s="627">
        <v>11105487</v>
      </c>
      <c r="AE20" s="627"/>
      <c r="AF20" s="627"/>
      <c r="AG20" s="627"/>
      <c r="AH20" s="627"/>
      <c r="AI20" s="627"/>
      <c r="AJ20" s="627"/>
      <c r="AK20" s="627"/>
      <c r="AL20" s="628">
        <v>99.8</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t="s">
        <v>111</v>
      </c>
      <c r="BH20" s="624"/>
      <c r="BI20" s="624"/>
      <c r="BJ20" s="624"/>
      <c r="BK20" s="624"/>
      <c r="BL20" s="624"/>
      <c r="BM20" s="624"/>
      <c r="BN20" s="625"/>
      <c r="BO20" s="626" t="s">
        <v>111</v>
      </c>
      <c r="BP20" s="626"/>
      <c r="BQ20" s="626"/>
      <c r="BR20" s="626"/>
      <c r="BS20" s="632" t="s">
        <v>111</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19018196</v>
      </c>
      <c r="CS20" s="624"/>
      <c r="CT20" s="624"/>
      <c r="CU20" s="624"/>
      <c r="CV20" s="624"/>
      <c r="CW20" s="624"/>
      <c r="CX20" s="624"/>
      <c r="CY20" s="625"/>
      <c r="CZ20" s="626">
        <v>100</v>
      </c>
      <c r="DA20" s="626"/>
      <c r="DB20" s="626"/>
      <c r="DC20" s="626"/>
      <c r="DD20" s="632">
        <v>1831770</v>
      </c>
      <c r="DE20" s="624"/>
      <c r="DF20" s="624"/>
      <c r="DG20" s="624"/>
      <c r="DH20" s="624"/>
      <c r="DI20" s="624"/>
      <c r="DJ20" s="624"/>
      <c r="DK20" s="624"/>
      <c r="DL20" s="624"/>
      <c r="DM20" s="624"/>
      <c r="DN20" s="624"/>
      <c r="DO20" s="624"/>
      <c r="DP20" s="625"/>
      <c r="DQ20" s="632">
        <v>12221893</v>
      </c>
      <c r="DR20" s="624"/>
      <c r="DS20" s="624"/>
      <c r="DT20" s="624"/>
      <c r="DU20" s="624"/>
      <c r="DV20" s="624"/>
      <c r="DW20" s="624"/>
      <c r="DX20" s="624"/>
      <c r="DY20" s="624"/>
      <c r="DZ20" s="624"/>
      <c r="EA20" s="624"/>
      <c r="EB20" s="624"/>
      <c r="EC20" s="633"/>
    </row>
    <row r="21" spans="2:133" ht="11.25" customHeight="1">
      <c r="B21" s="620" t="s">
        <v>258</v>
      </c>
      <c r="C21" s="621"/>
      <c r="D21" s="621"/>
      <c r="E21" s="621"/>
      <c r="F21" s="621"/>
      <c r="G21" s="621"/>
      <c r="H21" s="621"/>
      <c r="I21" s="621"/>
      <c r="J21" s="621"/>
      <c r="K21" s="621"/>
      <c r="L21" s="621"/>
      <c r="M21" s="621"/>
      <c r="N21" s="621"/>
      <c r="O21" s="621"/>
      <c r="P21" s="621"/>
      <c r="Q21" s="622"/>
      <c r="R21" s="623">
        <v>10757</v>
      </c>
      <c r="S21" s="624"/>
      <c r="T21" s="624"/>
      <c r="U21" s="624"/>
      <c r="V21" s="624"/>
      <c r="W21" s="624"/>
      <c r="X21" s="624"/>
      <c r="Y21" s="625"/>
      <c r="Z21" s="626">
        <v>0.1</v>
      </c>
      <c r="AA21" s="626"/>
      <c r="AB21" s="626"/>
      <c r="AC21" s="626"/>
      <c r="AD21" s="627">
        <v>10757</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t="s">
        <v>111</v>
      </c>
      <c r="BH21" s="624"/>
      <c r="BI21" s="624"/>
      <c r="BJ21" s="624"/>
      <c r="BK21" s="624"/>
      <c r="BL21" s="624"/>
      <c r="BM21" s="624"/>
      <c r="BN21" s="625"/>
      <c r="BO21" s="626" t="s">
        <v>111</v>
      </c>
      <c r="BP21" s="626"/>
      <c r="BQ21" s="626"/>
      <c r="BR21" s="626"/>
      <c r="BS21" s="632" t="s">
        <v>111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260</v>
      </c>
      <c r="C22" s="621"/>
      <c r="D22" s="621"/>
      <c r="E22" s="621"/>
      <c r="F22" s="621"/>
      <c r="G22" s="621"/>
      <c r="H22" s="621"/>
      <c r="I22" s="621"/>
      <c r="J22" s="621"/>
      <c r="K22" s="621"/>
      <c r="L22" s="621"/>
      <c r="M22" s="621"/>
      <c r="N22" s="621"/>
      <c r="O22" s="621"/>
      <c r="P22" s="621"/>
      <c r="Q22" s="622"/>
      <c r="R22" s="623">
        <v>510279</v>
      </c>
      <c r="S22" s="624"/>
      <c r="T22" s="624"/>
      <c r="U22" s="624"/>
      <c r="V22" s="624"/>
      <c r="W22" s="624"/>
      <c r="X22" s="624"/>
      <c r="Y22" s="625"/>
      <c r="Z22" s="626">
        <v>2.6</v>
      </c>
      <c r="AA22" s="626"/>
      <c r="AB22" s="626"/>
      <c r="AC22" s="626"/>
      <c r="AD22" s="627" t="s">
        <v>111</v>
      </c>
      <c r="AE22" s="627"/>
      <c r="AF22" s="627"/>
      <c r="AG22" s="627"/>
      <c r="AH22" s="627"/>
      <c r="AI22" s="627"/>
      <c r="AJ22" s="627"/>
      <c r="AK22" s="627"/>
      <c r="AL22" s="628" t="s">
        <v>111</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111</v>
      </c>
      <c r="BH22" s="624"/>
      <c r="BI22" s="624"/>
      <c r="BJ22" s="624"/>
      <c r="BK22" s="624"/>
      <c r="BL22" s="624"/>
      <c r="BM22" s="624"/>
      <c r="BN22" s="625"/>
      <c r="BO22" s="626" t="s">
        <v>111</v>
      </c>
      <c r="BP22" s="626"/>
      <c r="BQ22" s="626"/>
      <c r="BR22" s="626"/>
      <c r="BS22" s="632" t="s">
        <v>111</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263</v>
      </c>
      <c r="C23" s="621"/>
      <c r="D23" s="621"/>
      <c r="E23" s="621"/>
      <c r="F23" s="621"/>
      <c r="G23" s="621"/>
      <c r="H23" s="621"/>
      <c r="I23" s="621"/>
      <c r="J23" s="621"/>
      <c r="K23" s="621"/>
      <c r="L23" s="621"/>
      <c r="M23" s="621"/>
      <c r="N23" s="621"/>
      <c r="O23" s="621"/>
      <c r="P23" s="621"/>
      <c r="Q23" s="622"/>
      <c r="R23" s="623">
        <v>120506</v>
      </c>
      <c r="S23" s="624"/>
      <c r="T23" s="624"/>
      <c r="U23" s="624"/>
      <c r="V23" s="624"/>
      <c r="W23" s="624"/>
      <c r="X23" s="624"/>
      <c r="Y23" s="625"/>
      <c r="Z23" s="626">
        <v>0.6</v>
      </c>
      <c r="AA23" s="626"/>
      <c r="AB23" s="626"/>
      <c r="AC23" s="626"/>
      <c r="AD23" s="627" t="s">
        <v>111</v>
      </c>
      <c r="AE23" s="627"/>
      <c r="AF23" s="627"/>
      <c r="AG23" s="627"/>
      <c r="AH23" s="627"/>
      <c r="AI23" s="627"/>
      <c r="AJ23" s="627"/>
      <c r="AK23" s="627"/>
      <c r="AL23" s="628" t="s">
        <v>111</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111</v>
      </c>
      <c r="BH23" s="624"/>
      <c r="BI23" s="624"/>
      <c r="BJ23" s="624"/>
      <c r="BK23" s="624"/>
      <c r="BL23" s="624"/>
      <c r="BM23" s="624"/>
      <c r="BN23" s="625"/>
      <c r="BO23" s="626" t="s">
        <v>111</v>
      </c>
      <c r="BP23" s="626"/>
      <c r="BQ23" s="626"/>
      <c r="BR23" s="626"/>
      <c r="BS23" s="632" t="s">
        <v>111</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c r="B24" s="620" t="s">
        <v>270</v>
      </c>
      <c r="C24" s="621"/>
      <c r="D24" s="621"/>
      <c r="E24" s="621"/>
      <c r="F24" s="621"/>
      <c r="G24" s="621"/>
      <c r="H24" s="621"/>
      <c r="I24" s="621"/>
      <c r="J24" s="621"/>
      <c r="K24" s="621"/>
      <c r="L24" s="621"/>
      <c r="M24" s="621"/>
      <c r="N24" s="621"/>
      <c r="O24" s="621"/>
      <c r="P24" s="621"/>
      <c r="Q24" s="622"/>
      <c r="R24" s="623">
        <v>85721</v>
      </c>
      <c r="S24" s="624"/>
      <c r="T24" s="624"/>
      <c r="U24" s="624"/>
      <c r="V24" s="624"/>
      <c r="W24" s="624"/>
      <c r="X24" s="624"/>
      <c r="Y24" s="625"/>
      <c r="Z24" s="626">
        <v>0.4</v>
      </c>
      <c r="AA24" s="626"/>
      <c r="AB24" s="626"/>
      <c r="AC24" s="626"/>
      <c r="AD24" s="627" t="s">
        <v>111</v>
      </c>
      <c r="AE24" s="627"/>
      <c r="AF24" s="627"/>
      <c r="AG24" s="627"/>
      <c r="AH24" s="627"/>
      <c r="AI24" s="627"/>
      <c r="AJ24" s="627"/>
      <c r="AK24" s="627"/>
      <c r="AL24" s="628" t="s">
        <v>111</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111</v>
      </c>
      <c r="BH24" s="624"/>
      <c r="BI24" s="624"/>
      <c r="BJ24" s="624"/>
      <c r="BK24" s="624"/>
      <c r="BL24" s="624"/>
      <c r="BM24" s="624"/>
      <c r="BN24" s="625"/>
      <c r="BO24" s="626" t="s">
        <v>111</v>
      </c>
      <c r="BP24" s="626"/>
      <c r="BQ24" s="626"/>
      <c r="BR24" s="626"/>
      <c r="BS24" s="632" t="s">
        <v>111</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10456760</v>
      </c>
      <c r="CS24" s="613"/>
      <c r="CT24" s="613"/>
      <c r="CU24" s="613"/>
      <c r="CV24" s="613"/>
      <c r="CW24" s="613"/>
      <c r="CX24" s="613"/>
      <c r="CY24" s="614"/>
      <c r="CZ24" s="650">
        <v>55</v>
      </c>
      <c r="DA24" s="651"/>
      <c r="DB24" s="651"/>
      <c r="DC24" s="652"/>
      <c r="DD24" s="649">
        <v>5850613</v>
      </c>
      <c r="DE24" s="613"/>
      <c r="DF24" s="613"/>
      <c r="DG24" s="613"/>
      <c r="DH24" s="613"/>
      <c r="DI24" s="613"/>
      <c r="DJ24" s="613"/>
      <c r="DK24" s="614"/>
      <c r="DL24" s="649">
        <v>5827899</v>
      </c>
      <c r="DM24" s="613"/>
      <c r="DN24" s="613"/>
      <c r="DO24" s="613"/>
      <c r="DP24" s="613"/>
      <c r="DQ24" s="613"/>
      <c r="DR24" s="613"/>
      <c r="DS24" s="613"/>
      <c r="DT24" s="613"/>
      <c r="DU24" s="613"/>
      <c r="DV24" s="614"/>
      <c r="DW24" s="617">
        <v>49.2</v>
      </c>
      <c r="DX24" s="618"/>
      <c r="DY24" s="618"/>
      <c r="DZ24" s="618"/>
      <c r="EA24" s="618"/>
      <c r="EB24" s="618"/>
      <c r="EC24" s="619"/>
    </row>
    <row r="25" spans="2:133" ht="11.25" customHeight="1">
      <c r="B25" s="620" t="s">
        <v>273</v>
      </c>
      <c r="C25" s="621"/>
      <c r="D25" s="621"/>
      <c r="E25" s="621"/>
      <c r="F25" s="621"/>
      <c r="G25" s="621"/>
      <c r="H25" s="621"/>
      <c r="I25" s="621"/>
      <c r="J25" s="621"/>
      <c r="K25" s="621"/>
      <c r="L25" s="621"/>
      <c r="M25" s="621"/>
      <c r="N25" s="621"/>
      <c r="O25" s="621"/>
      <c r="P25" s="621"/>
      <c r="Q25" s="622"/>
      <c r="R25" s="623">
        <v>3660441</v>
      </c>
      <c r="S25" s="624"/>
      <c r="T25" s="624"/>
      <c r="U25" s="624"/>
      <c r="V25" s="624"/>
      <c r="W25" s="624"/>
      <c r="X25" s="624"/>
      <c r="Y25" s="625"/>
      <c r="Z25" s="626">
        <v>18.5</v>
      </c>
      <c r="AA25" s="626"/>
      <c r="AB25" s="626"/>
      <c r="AC25" s="626"/>
      <c r="AD25" s="627" t="s">
        <v>111</v>
      </c>
      <c r="AE25" s="627"/>
      <c r="AF25" s="627"/>
      <c r="AG25" s="627"/>
      <c r="AH25" s="627"/>
      <c r="AI25" s="627"/>
      <c r="AJ25" s="627"/>
      <c r="AK25" s="627"/>
      <c r="AL25" s="628" t="s">
        <v>111</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111</v>
      </c>
      <c r="BH25" s="624"/>
      <c r="BI25" s="624"/>
      <c r="BJ25" s="624"/>
      <c r="BK25" s="624"/>
      <c r="BL25" s="624"/>
      <c r="BM25" s="624"/>
      <c r="BN25" s="625"/>
      <c r="BO25" s="626" t="s">
        <v>111</v>
      </c>
      <c r="BP25" s="626"/>
      <c r="BQ25" s="626"/>
      <c r="BR25" s="626"/>
      <c r="BS25" s="632" t="s">
        <v>111</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2914378</v>
      </c>
      <c r="CS25" s="655"/>
      <c r="CT25" s="655"/>
      <c r="CU25" s="655"/>
      <c r="CV25" s="655"/>
      <c r="CW25" s="655"/>
      <c r="CX25" s="655"/>
      <c r="CY25" s="656"/>
      <c r="CZ25" s="657">
        <v>15.3</v>
      </c>
      <c r="DA25" s="658"/>
      <c r="DB25" s="658"/>
      <c r="DC25" s="659"/>
      <c r="DD25" s="632">
        <v>2690235</v>
      </c>
      <c r="DE25" s="655"/>
      <c r="DF25" s="655"/>
      <c r="DG25" s="655"/>
      <c r="DH25" s="655"/>
      <c r="DI25" s="655"/>
      <c r="DJ25" s="655"/>
      <c r="DK25" s="656"/>
      <c r="DL25" s="632">
        <v>2669056</v>
      </c>
      <c r="DM25" s="655"/>
      <c r="DN25" s="655"/>
      <c r="DO25" s="655"/>
      <c r="DP25" s="655"/>
      <c r="DQ25" s="655"/>
      <c r="DR25" s="655"/>
      <c r="DS25" s="655"/>
      <c r="DT25" s="655"/>
      <c r="DU25" s="655"/>
      <c r="DV25" s="656"/>
      <c r="DW25" s="628">
        <v>22.5</v>
      </c>
      <c r="DX25" s="653"/>
      <c r="DY25" s="653"/>
      <c r="DZ25" s="653"/>
      <c r="EA25" s="653"/>
      <c r="EB25" s="653"/>
      <c r="EC25" s="654"/>
    </row>
    <row r="26" spans="2:133" ht="11.25" customHeight="1">
      <c r="B26" s="660" t="s">
        <v>276</v>
      </c>
      <c r="C26" s="661"/>
      <c r="D26" s="661"/>
      <c r="E26" s="661"/>
      <c r="F26" s="661"/>
      <c r="G26" s="661"/>
      <c r="H26" s="661"/>
      <c r="I26" s="661"/>
      <c r="J26" s="661"/>
      <c r="K26" s="661"/>
      <c r="L26" s="661"/>
      <c r="M26" s="661"/>
      <c r="N26" s="661"/>
      <c r="O26" s="661"/>
      <c r="P26" s="661"/>
      <c r="Q26" s="662"/>
      <c r="R26" s="623">
        <v>12921</v>
      </c>
      <c r="S26" s="624"/>
      <c r="T26" s="624"/>
      <c r="U26" s="624"/>
      <c r="V26" s="624"/>
      <c r="W26" s="624"/>
      <c r="X26" s="624"/>
      <c r="Y26" s="625"/>
      <c r="Z26" s="626">
        <v>0.1</v>
      </c>
      <c r="AA26" s="626"/>
      <c r="AB26" s="626"/>
      <c r="AC26" s="626"/>
      <c r="AD26" s="627">
        <v>12921</v>
      </c>
      <c r="AE26" s="627"/>
      <c r="AF26" s="627"/>
      <c r="AG26" s="627"/>
      <c r="AH26" s="627"/>
      <c r="AI26" s="627"/>
      <c r="AJ26" s="627"/>
      <c r="AK26" s="627"/>
      <c r="AL26" s="628">
        <v>0.1</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111</v>
      </c>
      <c r="BH26" s="624"/>
      <c r="BI26" s="624"/>
      <c r="BJ26" s="624"/>
      <c r="BK26" s="624"/>
      <c r="BL26" s="624"/>
      <c r="BM26" s="624"/>
      <c r="BN26" s="625"/>
      <c r="BO26" s="626" t="s">
        <v>111</v>
      </c>
      <c r="BP26" s="626"/>
      <c r="BQ26" s="626"/>
      <c r="BR26" s="626"/>
      <c r="BS26" s="632" t="s">
        <v>111</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1628183</v>
      </c>
      <c r="CS26" s="624"/>
      <c r="CT26" s="624"/>
      <c r="CU26" s="624"/>
      <c r="CV26" s="624"/>
      <c r="CW26" s="624"/>
      <c r="CX26" s="624"/>
      <c r="CY26" s="625"/>
      <c r="CZ26" s="657">
        <v>8.6</v>
      </c>
      <c r="DA26" s="658"/>
      <c r="DB26" s="658"/>
      <c r="DC26" s="659"/>
      <c r="DD26" s="632">
        <v>1435234</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1543119</v>
      </c>
      <c r="S27" s="624"/>
      <c r="T27" s="624"/>
      <c r="U27" s="624"/>
      <c r="V27" s="624"/>
      <c r="W27" s="624"/>
      <c r="X27" s="624"/>
      <c r="Y27" s="625"/>
      <c r="Z27" s="626">
        <v>7.8</v>
      </c>
      <c r="AA27" s="626"/>
      <c r="AB27" s="626"/>
      <c r="AC27" s="626"/>
      <c r="AD27" s="627" t="s">
        <v>111</v>
      </c>
      <c r="AE27" s="627"/>
      <c r="AF27" s="627"/>
      <c r="AG27" s="627"/>
      <c r="AH27" s="627"/>
      <c r="AI27" s="627"/>
      <c r="AJ27" s="627"/>
      <c r="AK27" s="627"/>
      <c r="AL27" s="628" t="s">
        <v>111</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6190359</v>
      </c>
      <c r="BH27" s="624"/>
      <c r="BI27" s="624"/>
      <c r="BJ27" s="624"/>
      <c r="BK27" s="624"/>
      <c r="BL27" s="624"/>
      <c r="BM27" s="624"/>
      <c r="BN27" s="625"/>
      <c r="BO27" s="626">
        <v>100</v>
      </c>
      <c r="BP27" s="626"/>
      <c r="BQ27" s="626"/>
      <c r="BR27" s="626"/>
      <c r="BS27" s="632" t="s">
        <v>111</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6014203</v>
      </c>
      <c r="CS27" s="655"/>
      <c r="CT27" s="655"/>
      <c r="CU27" s="655"/>
      <c r="CV27" s="655"/>
      <c r="CW27" s="655"/>
      <c r="CX27" s="655"/>
      <c r="CY27" s="656"/>
      <c r="CZ27" s="657">
        <v>31.6</v>
      </c>
      <c r="DA27" s="658"/>
      <c r="DB27" s="658"/>
      <c r="DC27" s="659"/>
      <c r="DD27" s="632">
        <v>1705078</v>
      </c>
      <c r="DE27" s="655"/>
      <c r="DF27" s="655"/>
      <c r="DG27" s="655"/>
      <c r="DH27" s="655"/>
      <c r="DI27" s="655"/>
      <c r="DJ27" s="655"/>
      <c r="DK27" s="656"/>
      <c r="DL27" s="632">
        <v>1703543</v>
      </c>
      <c r="DM27" s="655"/>
      <c r="DN27" s="655"/>
      <c r="DO27" s="655"/>
      <c r="DP27" s="655"/>
      <c r="DQ27" s="655"/>
      <c r="DR27" s="655"/>
      <c r="DS27" s="655"/>
      <c r="DT27" s="655"/>
      <c r="DU27" s="655"/>
      <c r="DV27" s="656"/>
      <c r="DW27" s="628">
        <v>14.4</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75478</v>
      </c>
      <c r="S28" s="624"/>
      <c r="T28" s="624"/>
      <c r="U28" s="624"/>
      <c r="V28" s="624"/>
      <c r="W28" s="624"/>
      <c r="X28" s="624"/>
      <c r="Y28" s="625"/>
      <c r="Z28" s="626">
        <v>0.4</v>
      </c>
      <c r="AA28" s="626"/>
      <c r="AB28" s="626"/>
      <c r="AC28" s="626"/>
      <c r="AD28" s="627" t="s">
        <v>111</v>
      </c>
      <c r="AE28" s="627"/>
      <c r="AF28" s="627"/>
      <c r="AG28" s="627"/>
      <c r="AH28" s="627"/>
      <c r="AI28" s="627"/>
      <c r="AJ28" s="627"/>
      <c r="AK28" s="627"/>
      <c r="AL28" s="628" t="s">
        <v>111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1528179</v>
      </c>
      <c r="CS28" s="624"/>
      <c r="CT28" s="624"/>
      <c r="CU28" s="624"/>
      <c r="CV28" s="624"/>
      <c r="CW28" s="624"/>
      <c r="CX28" s="624"/>
      <c r="CY28" s="625"/>
      <c r="CZ28" s="657">
        <v>8</v>
      </c>
      <c r="DA28" s="658"/>
      <c r="DB28" s="658"/>
      <c r="DC28" s="659"/>
      <c r="DD28" s="632">
        <v>1455300</v>
      </c>
      <c r="DE28" s="624"/>
      <c r="DF28" s="624"/>
      <c r="DG28" s="624"/>
      <c r="DH28" s="624"/>
      <c r="DI28" s="624"/>
      <c r="DJ28" s="624"/>
      <c r="DK28" s="625"/>
      <c r="DL28" s="632">
        <v>1455300</v>
      </c>
      <c r="DM28" s="624"/>
      <c r="DN28" s="624"/>
      <c r="DO28" s="624"/>
      <c r="DP28" s="624"/>
      <c r="DQ28" s="624"/>
      <c r="DR28" s="624"/>
      <c r="DS28" s="624"/>
      <c r="DT28" s="624"/>
      <c r="DU28" s="624"/>
      <c r="DV28" s="625"/>
      <c r="DW28" s="628">
        <v>12.3</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3222</v>
      </c>
      <c r="S29" s="624"/>
      <c r="T29" s="624"/>
      <c r="U29" s="624"/>
      <c r="V29" s="624"/>
      <c r="W29" s="624"/>
      <c r="X29" s="624"/>
      <c r="Y29" s="625"/>
      <c r="Z29" s="626">
        <v>0</v>
      </c>
      <c r="AA29" s="626"/>
      <c r="AB29" s="626"/>
      <c r="AC29" s="626"/>
      <c r="AD29" s="627" t="s">
        <v>111</v>
      </c>
      <c r="AE29" s="627"/>
      <c r="AF29" s="627"/>
      <c r="AG29" s="627"/>
      <c r="AH29" s="627"/>
      <c r="AI29" s="627"/>
      <c r="AJ29" s="627"/>
      <c r="AK29" s="627"/>
      <c r="AL29" s="628" t="s">
        <v>111</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1527955</v>
      </c>
      <c r="CS29" s="655"/>
      <c r="CT29" s="655"/>
      <c r="CU29" s="655"/>
      <c r="CV29" s="655"/>
      <c r="CW29" s="655"/>
      <c r="CX29" s="655"/>
      <c r="CY29" s="656"/>
      <c r="CZ29" s="657">
        <v>8</v>
      </c>
      <c r="DA29" s="658"/>
      <c r="DB29" s="658"/>
      <c r="DC29" s="659"/>
      <c r="DD29" s="632">
        <v>1455076</v>
      </c>
      <c r="DE29" s="655"/>
      <c r="DF29" s="655"/>
      <c r="DG29" s="655"/>
      <c r="DH29" s="655"/>
      <c r="DI29" s="655"/>
      <c r="DJ29" s="655"/>
      <c r="DK29" s="656"/>
      <c r="DL29" s="632">
        <v>1455076</v>
      </c>
      <c r="DM29" s="655"/>
      <c r="DN29" s="655"/>
      <c r="DO29" s="655"/>
      <c r="DP29" s="655"/>
      <c r="DQ29" s="655"/>
      <c r="DR29" s="655"/>
      <c r="DS29" s="655"/>
      <c r="DT29" s="655"/>
      <c r="DU29" s="655"/>
      <c r="DV29" s="656"/>
      <c r="DW29" s="628">
        <v>12.3</v>
      </c>
      <c r="DX29" s="653"/>
      <c r="DY29" s="653"/>
      <c r="DZ29" s="653"/>
      <c r="EA29" s="653"/>
      <c r="EB29" s="653"/>
      <c r="EC29" s="654"/>
    </row>
    <row r="30" spans="2:133" ht="11.25" customHeight="1">
      <c r="B30" s="620" t="s">
        <v>289</v>
      </c>
      <c r="C30" s="621"/>
      <c r="D30" s="621"/>
      <c r="E30" s="621"/>
      <c r="F30" s="621"/>
      <c r="G30" s="621"/>
      <c r="H30" s="621"/>
      <c r="I30" s="621"/>
      <c r="J30" s="621"/>
      <c r="K30" s="621"/>
      <c r="L30" s="621"/>
      <c r="M30" s="621"/>
      <c r="N30" s="621"/>
      <c r="O30" s="621"/>
      <c r="P30" s="621"/>
      <c r="Q30" s="622"/>
      <c r="R30" s="623">
        <v>118878</v>
      </c>
      <c r="S30" s="624"/>
      <c r="T30" s="624"/>
      <c r="U30" s="624"/>
      <c r="V30" s="624"/>
      <c r="W30" s="624"/>
      <c r="X30" s="624"/>
      <c r="Y30" s="625"/>
      <c r="Z30" s="626">
        <v>0.6</v>
      </c>
      <c r="AA30" s="626"/>
      <c r="AB30" s="626"/>
      <c r="AC30" s="626"/>
      <c r="AD30" s="627" t="s">
        <v>111</v>
      </c>
      <c r="AE30" s="627"/>
      <c r="AF30" s="627"/>
      <c r="AG30" s="627"/>
      <c r="AH30" s="627"/>
      <c r="AI30" s="627"/>
      <c r="AJ30" s="627"/>
      <c r="AK30" s="627"/>
      <c r="AL30" s="628" t="s">
        <v>111</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99.1</v>
      </c>
      <c r="BH30" s="682"/>
      <c r="BI30" s="682"/>
      <c r="BJ30" s="682"/>
      <c r="BK30" s="682"/>
      <c r="BL30" s="682"/>
      <c r="BM30" s="618">
        <v>95.9</v>
      </c>
      <c r="BN30" s="682"/>
      <c r="BO30" s="682"/>
      <c r="BP30" s="682"/>
      <c r="BQ30" s="683"/>
      <c r="BR30" s="681">
        <v>99</v>
      </c>
      <c r="BS30" s="682"/>
      <c r="BT30" s="682"/>
      <c r="BU30" s="682"/>
      <c r="BV30" s="682"/>
      <c r="BW30" s="682"/>
      <c r="BX30" s="618">
        <v>95.5</v>
      </c>
      <c r="BY30" s="682"/>
      <c r="BZ30" s="682"/>
      <c r="CA30" s="682"/>
      <c r="CB30" s="683"/>
      <c r="CD30" s="686"/>
      <c r="CE30" s="687"/>
      <c r="CF30" s="637" t="s">
        <v>292</v>
      </c>
      <c r="CG30" s="638"/>
      <c r="CH30" s="638"/>
      <c r="CI30" s="638"/>
      <c r="CJ30" s="638"/>
      <c r="CK30" s="638"/>
      <c r="CL30" s="638"/>
      <c r="CM30" s="638"/>
      <c r="CN30" s="638"/>
      <c r="CO30" s="638"/>
      <c r="CP30" s="638"/>
      <c r="CQ30" s="639"/>
      <c r="CR30" s="623">
        <v>1384799</v>
      </c>
      <c r="CS30" s="624"/>
      <c r="CT30" s="624"/>
      <c r="CU30" s="624"/>
      <c r="CV30" s="624"/>
      <c r="CW30" s="624"/>
      <c r="CX30" s="624"/>
      <c r="CY30" s="625"/>
      <c r="CZ30" s="657">
        <v>7.3</v>
      </c>
      <c r="DA30" s="658"/>
      <c r="DB30" s="658"/>
      <c r="DC30" s="659"/>
      <c r="DD30" s="632">
        <v>1312453</v>
      </c>
      <c r="DE30" s="624"/>
      <c r="DF30" s="624"/>
      <c r="DG30" s="624"/>
      <c r="DH30" s="624"/>
      <c r="DI30" s="624"/>
      <c r="DJ30" s="624"/>
      <c r="DK30" s="625"/>
      <c r="DL30" s="632">
        <v>1312453</v>
      </c>
      <c r="DM30" s="624"/>
      <c r="DN30" s="624"/>
      <c r="DO30" s="624"/>
      <c r="DP30" s="624"/>
      <c r="DQ30" s="624"/>
      <c r="DR30" s="624"/>
      <c r="DS30" s="624"/>
      <c r="DT30" s="624"/>
      <c r="DU30" s="624"/>
      <c r="DV30" s="625"/>
      <c r="DW30" s="628">
        <v>11.1</v>
      </c>
      <c r="DX30" s="653"/>
      <c r="DY30" s="653"/>
      <c r="DZ30" s="653"/>
      <c r="EA30" s="653"/>
      <c r="EB30" s="653"/>
      <c r="EC30" s="654"/>
    </row>
    <row r="31" spans="2:133" ht="11.25" customHeight="1">
      <c r="B31" s="620" t="s">
        <v>293</v>
      </c>
      <c r="C31" s="621"/>
      <c r="D31" s="621"/>
      <c r="E31" s="621"/>
      <c r="F31" s="621"/>
      <c r="G31" s="621"/>
      <c r="H31" s="621"/>
      <c r="I31" s="621"/>
      <c r="J31" s="621"/>
      <c r="K31" s="621"/>
      <c r="L31" s="621"/>
      <c r="M31" s="621"/>
      <c r="N31" s="621"/>
      <c r="O31" s="621"/>
      <c r="P31" s="621"/>
      <c r="Q31" s="622"/>
      <c r="R31" s="623">
        <v>528753</v>
      </c>
      <c r="S31" s="624"/>
      <c r="T31" s="624"/>
      <c r="U31" s="624"/>
      <c r="V31" s="624"/>
      <c r="W31" s="624"/>
      <c r="X31" s="624"/>
      <c r="Y31" s="625"/>
      <c r="Z31" s="626">
        <v>2.7</v>
      </c>
      <c r="AA31" s="626"/>
      <c r="AB31" s="626"/>
      <c r="AC31" s="626"/>
      <c r="AD31" s="627" t="s">
        <v>111</v>
      </c>
      <c r="AE31" s="627"/>
      <c r="AF31" s="627"/>
      <c r="AG31" s="627"/>
      <c r="AH31" s="627"/>
      <c r="AI31" s="627"/>
      <c r="AJ31" s="627"/>
      <c r="AK31" s="627"/>
      <c r="AL31" s="628" t="s">
        <v>111</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v>
      </c>
      <c r="BH31" s="655"/>
      <c r="BI31" s="655"/>
      <c r="BJ31" s="655"/>
      <c r="BK31" s="655"/>
      <c r="BL31" s="655"/>
      <c r="BM31" s="629">
        <v>96</v>
      </c>
      <c r="BN31" s="679"/>
      <c r="BO31" s="679"/>
      <c r="BP31" s="679"/>
      <c r="BQ31" s="680"/>
      <c r="BR31" s="678">
        <v>99.2</v>
      </c>
      <c r="BS31" s="655"/>
      <c r="BT31" s="655"/>
      <c r="BU31" s="655"/>
      <c r="BV31" s="655"/>
      <c r="BW31" s="655"/>
      <c r="BX31" s="629">
        <v>96</v>
      </c>
      <c r="BY31" s="679"/>
      <c r="BZ31" s="679"/>
      <c r="CA31" s="679"/>
      <c r="CB31" s="680"/>
      <c r="CD31" s="686"/>
      <c r="CE31" s="687"/>
      <c r="CF31" s="637" t="s">
        <v>296</v>
      </c>
      <c r="CG31" s="638"/>
      <c r="CH31" s="638"/>
      <c r="CI31" s="638"/>
      <c r="CJ31" s="638"/>
      <c r="CK31" s="638"/>
      <c r="CL31" s="638"/>
      <c r="CM31" s="638"/>
      <c r="CN31" s="638"/>
      <c r="CO31" s="638"/>
      <c r="CP31" s="638"/>
      <c r="CQ31" s="639"/>
      <c r="CR31" s="623">
        <v>143156</v>
      </c>
      <c r="CS31" s="655"/>
      <c r="CT31" s="655"/>
      <c r="CU31" s="655"/>
      <c r="CV31" s="655"/>
      <c r="CW31" s="655"/>
      <c r="CX31" s="655"/>
      <c r="CY31" s="656"/>
      <c r="CZ31" s="657">
        <v>0.8</v>
      </c>
      <c r="DA31" s="658"/>
      <c r="DB31" s="658"/>
      <c r="DC31" s="659"/>
      <c r="DD31" s="632">
        <v>142623</v>
      </c>
      <c r="DE31" s="655"/>
      <c r="DF31" s="655"/>
      <c r="DG31" s="655"/>
      <c r="DH31" s="655"/>
      <c r="DI31" s="655"/>
      <c r="DJ31" s="655"/>
      <c r="DK31" s="656"/>
      <c r="DL31" s="632">
        <v>142623</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297</v>
      </c>
      <c r="C32" s="621"/>
      <c r="D32" s="621"/>
      <c r="E32" s="621"/>
      <c r="F32" s="621"/>
      <c r="G32" s="621"/>
      <c r="H32" s="621"/>
      <c r="I32" s="621"/>
      <c r="J32" s="621"/>
      <c r="K32" s="621"/>
      <c r="L32" s="621"/>
      <c r="M32" s="621"/>
      <c r="N32" s="621"/>
      <c r="O32" s="621"/>
      <c r="P32" s="621"/>
      <c r="Q32" s="622"/>
      <c r="R32" s="623">
        <v>138409</v>
      </c>
      <c r="S32" s="624"/>
      <c r="T32" s="624"/>
      <c r="U32" s="624"/>
      <c r="V32" s="624"/>
      <c r="W32" s="624"/>
      <c r="X32" s="624"/>
      <c r="Y32" s="625"/>
      <c r="Z32" s="626">
        <v>0.7</v>
      </c>
      <c r="AA32" s="626"/>
      <c r="AB32" s="626"/>
      <c r="AC32" s="626"/>
      <c r="AD32" s="627">
        <v>779</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99</v>
      </c>
      <c r="BH32" s="691"/>
      <c r="BI32" s="691"/>
      <c r="BJ32" s="691"/>
      <c r="BK32" s="691"/>
      <c r="BL32" s="691"/>
      <c r="BM32" s="692">
        <v>95.4</v>
      </c>
      <c r="BN32" s="691"/>
      <c r="BO32" s="691"/>
      <c r="BP32" s="691"/>
      <c r="BQ32" s="693"/>
      <c r="BR32" s="690">
        <v>98.8</v>
      </c>
      <c r="BS32" s="691"/>
      <c r="BT32" s="691"/>
      <c r="BU32" s="691"/>
      <c r="BV32" s="691"/>
      <c r="BW32" s="691"/>
      <c r="BX32" s="692">
        <v>94.3</v>
      </c>
      <c r="BY32" s="691"/>
      <c r="BZ32" s="691"/>
      <c r="CA32" s="691"/>
      <c r="CB32" s="693"/>
      <c r="CD32" s="688"/>
      <c r="CE32" s="689"/>
      <c r="CF32" s="637" t="s">
        <v>299</v>
      </c>
      <c r="CG32" s="638"/>
      <c r="CH32" s="638"/>
      <c r="CI32" s="638"/>
      <c r="CJ32" s="638"/>
      <c r="CK32" s="638"/>
      <c r="CL32" s="638"/>
      <c r="CM32" s="638"/>
      <c r="CN32" s="638"/>
      <c r="CO32" s="638"/>
      <c r="CP32" s="638"/>
      <c r="CQ32" s="639"/>
      <c r="CR32" s="623">
        <v>224</v>
      </c>
      <c r="CS32" s="624"/>
      <c r="CT32" s="624"/>
      <c r="CU32" s="624"/>
      <c r="CV32" s="624"/>
      <c r="CW32" s="624"/>
      <c r="CX32" s="624"/>
      <c r="CY32" s="625"/>
      <c r="CZ32" s="657">
        <v>0</v>
      </c>
      <c r="DA32" s="658"/>
      <c r="DB32" s="658"/>
      <c r="DC32" s="659"/>
      <c r="DD32" s="632">
        <v>224</v>
      </c>
      <c r="DE32" s="624"/>
      <c r="DF32" s="624"/>
      <c r="DG32" s="624"/>
      <c r="DH32" s="624"/>
      <c r="DI32" s="624"/>
      <c r="DJ32" s="624"/>
      <c r="DK32" s="625"/>
      <c r="DL32" s="632">
        <v>224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300</v>
      </c>
      <c r="C33" s="621"/>
      <c r="D33" s="621"/>
      <c r="E33" s="621"/>
      <c r="F33" s="621"/>
      <c r="G33" s="621"/>
      <c r="H33" s="621"/>
      <c r="I33" s="621"/>
      <c r="J33" s="621"/>
      <c r="K33" s="621"/>
      <c r="L33" s="621"/>
      <c r="M33" s="621"/>
      <c r="N33" s="621"/>
      <c r="O33" s="621"/>
      <c r="P33" s="621"/>
      <c r="Q33" s="622"/>
      <c r="R33" s="623">
        <v>1410372</v>
      </c>
      <c r="S33" s="624"/>
      <c r="T33" s="624"/>
      <c r="U33" s="624"/>
      <c r="V33" s="624"/>
      <c r="W33" s="624"/>
      <c r="X33" s="624"/>
      <c r="Y33" s="625"/>
      <c r="Z33" s="626">
        <v>7.1</v>
      </c>
      <c r="AA33" s="626"/>
      <c r="AB33" s="626"/>
      <c r="AC33" s="626"/>
      <c r="AD33" s="627" t="s">
        <v>111</v>
      </c>
      <c r="AE33" s="627"/>
      <c r="AF33" s="627"/>
      <c r="AG33" s="627"/>
      <c r="AH33" s="627"/>
      <c r="AI33" s="627"/>
      <c r="AJ33" s="627"/>
      <c r="AK33" s="627"/>
      <c r="AL33" s="628" t="s">
        <v>111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6663665</v>
      </c>
      <c r="CS33" s="655"/>
      <c r="CT33" s="655"/>
      <c r="CU33" s="655"/>
      <c r="CV33" s="655"/>
      <c r="CW33" s="655"/>
      <c r="CX33" s="655"/>
      <c r="CY33" s="656"/>
      <c r="CZ33" s="657">
        <v>35</v>
      </c>
      <c r="DA33" s="658"/>
      <c r="DB33" s="658"/>
      <c r="DC33" s="659"/>
      <c r="DD33" s="632">
        <v>5497928</v>
      </c>
      <c r="DE33" s="655"/>
      <c r="DF33" s="655"/>
      <c r="DG33" s="655"/>
      <c r="DH33" s="655"/>
      <c r="DI33" s="655"/>
      <c r="DJ33" s="655"/>
      <c r="DK33" s="656"/>
      <c r="DL33" s="632">
        <v>4969533</v>
      </c>
      <c r="DM33" s="655"/>
      <c r="DN33" s="655"/>
      <c r="DO33" s="655"/>
      <c r="DP33" s="655"/>
      <c r="DQ33" s="655"/>
      <c r="DR33" s="655"/>
      <c r="DS33" s="655"/>
      <c r="DT33" s="655"/>
      <c r="DU33" s="655"/>
      <c r="DV33" s="656"/>
      <c r="DW33" s="628">
        <v>41.9</v>
      </c>
      <c r="DX33" s="653"/>
      <c r="DY33" s="653"/>
      <c r="DZ33" s="653"/>
      <c r="EA33" s="653"/>
      <c r="EB33" s="653"/>
      <c r="EC33" s="654"/>
    </row>
    <row r="34" spans="2:133" ht="11.25" customHeight="1">
      <c r="B34" s="620" t="s">
        <v>302</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26" t="s">
        <v>111</v>
      </c>
      <c r="AA34" s="626"/>
      <c r="AB34" s="626"/>
      <c r="AC34" s="626"/>
      <c r="AD34" s="627" t="s">
        <v>111</v>
      </c>
      <c r="AE34" s="627"/>
      <c r="AF34" s="627"/>
      <c r="AG34" s="627"/>
      <c r="AH34" s="627"/>
      <c r="AI34" s="627"/>
      <c r="AJ34" s="627"/>
      <c r="AK34" s="627"/>
      <c r="AL34" s="628" t="s">
        <v>111</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2166525</v>
      </c>
      <c r="CS34" s="624"/>
      <c r="CT34" s="624"/>
      <c r="CU34" s="624"/>
      <c r="CV34" s="624"/>
      <c r="CW34" s="624"/>
      <c r="CX34" s="624"/>
      <c r="CY34" s="625"/>
      <c r="CZ34" s="657">
        <v>11.4</v>
      </c>
      <c r="DA34" s="658"/>
      <c r="DB34" s="658"/>
      <c r="DC34" s="659"/>
      <c r="DD34" s="632">
        <v>1834375</v>
      </c>
      <c r="DE34" s="624"/>
      <c r="DF34" s="624"/>
      <c r="DG34" s="624"/>
      <c r="DH34" s="624"/>
      <c r="DI34" s="624"/>
      <c r="DJ34" s="624"/>
      <c r="DK34" s="625"/>
      <c r="DL34" s="632">
        <v>1619692</v>
      </c>
      <c r="DM34" s="624"/>
      <c r="DN34" s="624"/>
      <c r="DO34" s="624"/>
      <c r="DP34" s="624"/>
      <c r="DQ34" s="624"/>
      <c r="DR34" s="624"/>
      <c r="DS34" s="624"/>
      <c r="DT34" s="624"/>
      <c r="DU34" s="624"/>
      <c r="DV34" s="625"/>
      <c r="DW34" s="628">
        <v>13.7</v>
      </c>
      <c r="DX34" s="653"/>
      <c r="DY34" s="653"/>
      <c r="DZ34" s="653"/>
      <c r="EA34" s="653"/>
      <c r="EB34" s="653"/>
      <c r="EC34" s="654"/>
    </row>
    <row r="35" spans="2:133" ht="11.25" customHeight="1">
      <c r="B35" s="620" t="s">
        <v>306</v>
      </c>
      <c r="C35" s="621"/>
      <c r="D35" s="621"/>
      <c r="E35" s="621"/>
      <c r="F35" s="621"/>
      <c r="G35" s="621"/>
      <c r="H35" s="621"/>
      <c r="I35" s="621"/>
      <c r="J35" s="621"/>
      <c r="K35" s="621"/>
      <c r="L35" s="621"/>
      <c r="M35" s="621"/>
      <c r="N35" s="621"/>
      <c r="O35" s="621"/>
      <c r="P35" s="621"/>
      <c r="Q35" s="622"/>
      <c r="R35" s="623">
        <v>723472</v>
      </c>
      <c r="S35" s="624"/>
      <c r="T35" s="624"/>
      <c r="U35" s="624"/>
      <c r="V35" s="624"/>
      <c r="W35" s="624"/>
      <c r="X35" s="624"/>
      <c r="Y35" s="625"/>
      <c r="Z35" s="626">
        <v>3.7</v>
      </c>
      <c r="AA35" s="626"/>
      <c r="AB35" s="626"/>
      <c r="AC35" s="626"/>
      <c r="AD35" s="627" t="s">
        <v>111</v>
      </c>
      <c r="AE35" s="627"/>
      <c r="AF35" s="627"/>
      <c r="AG35" s="627"/>
      <c r="AH35" s="627"/>
      <c r="AI35" s="627"/>
      <c r="AJ35" s="627"/>
      <c r="AK35" s="627"/>
      <c r="AL35" s="628" t="s">
        <v>111</v>
      </c>
      <c r="AM35" s="629"/>
      <c r="AN35" s="629"/>
      <c r="AO35" s="630"/>
      <c r="AP35" s="186"/>
      <c r="AQ35" s="634" t="s">
        <v>307</v>
      </c>
      <c r="AR35" s="635"/>
      <c r="AS35" s="635"/>
      <c r="AT35" s="635"/>
      <c r="AU35" s="635"/>
      <c r="AV35" s="635"/>
      <c r="AW35" s="635"/>
      <c r="AX35" s="635"/>
      <c r="AY35" s="636"/>
      <c r="AZ35" s="612">
        <v>2285122</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135682</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90984</v>
      </c>
      <c r="CS35" s="655"/>
      <c r="CT35" s="655"/>
      <c r="CU35" s="655"/>
      <c r="CV35" s="655"/>
      <c r="CW35" s="655"/>
      <c r="CX35" s="655"/>
      <c r="CY35" s="656"/>
      <c r="CZ35" s="657">
        <v>0.5</v>
      </c>
      <c r="DA35" s="658"/>
      <c r="DB35" s="658"/>
      <c r="DC35" s="659"/>
      <c r="DD35" s="632">
        <v>87817</v>
      </c>
      <c r="DE35" s="655"/>
      <c r="DF35" s="655"/>
      <c r="DG35" s="655"/>
      <c r="DH35" s="655"/>
      <c r="DI35" s="655"/>
      <c r="DJ35" s="655"/>
      <c r="DK35" s="656"/>
      <c r="DL35" s="632">
        <v>87812</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310</v>
      </c>
      <c r="C36" s="667"/>
      <c r="D36" s="667"/>
      <c r="E36" s="667"/>
      <c r="F36" s="667"/>
      <c r="G36" s="667"/>
      <c r="H36" s="667"/>
      <c r="I36" s="667"/>
      <c r="J36" s="667"/>
      <c r="K36" s="667"/>
      <c r="L36" s="667"/>
      <c r="M36" s="667"/>
      <c r="N36" s="667"/>
      <c r="O36" s="667"/>
      <c r="P36" s="667"/>
      <c r="Q36" s="668"/>
      <c r="R36" s="695">
        <v>19817273</v>
      </c>
      <c r="S36" s="696"/>
      <c r="T36" s="696"/>
      <c r="U36" s="696"/>
      <c r="V36" s="696"/>
      <c r="W36" s="696"/>
      <c r="X36" s="696"/>
      <c r="Y36" s="697"/>
      <c r="Z36" s="698">
        <v>100</v>
      </c>
      <c r="AA36" s="698"/>
      <c r="AB36" s="698"/>
      <c r="AC36" s="698"/>
      <c r="AD36" s="699">
        <v>11129944</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572509</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-172416</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2234671</v>
      </c>
      <c r="CS36" s="624"/>
      <c r="CT36" s="624"/>
      <c r="CU36" s="624"/>
      <c r="CV36" s="624"/>
      <c r="CW36" s="624"/>
      <c r="CX36" s="624"/>
      <c r="CY36" s="625"/>
      <c r="CZ36" s="657">
        <v>11.8</v>
      </c>
      <c r="DA36" s="658"/>
      <c r="DB36" s="658"/>
      <c r="DC36" s="659"/>
      <c r="DD36" s="632">
        <v>1790535</v>
      </c>
      <c r="DE36" s="624"/>
      <c r="DF36" s="624"/>
      <c r="DG36" s="624"/>
      <c r="DH36" s="624"/>
      <c r="DI36" s="624"/>
      <c r="DJ36" s="624"/>
      <c r="DK36" s="625"/>
      <c r="DL36" s="632">
        <v>1479128</v>
      </c>
      <c r="DM36" s="624"/>
      <c r="DN36" s="624"/>
      <c r="DO36" s="624"/>
      <c r="DP36" s="624"/>
      <c r="DQ36" s="624"/>
      <c r="DR36" s="624"/>
      <c r="DS36" s="624"/>
      <c r="DT36" s="624"/>
      <c r="DU36" s="624"/>
      <c r="DV36" s="625"/>
      <c r="DW36" s="628">
        <v>12.5</v>
      </c>
      <c r="DX36" s="653"/>
      <c r="DY36" s="653"/>
      <c r="DZ36" s="653"/>
      <c r="EA36" s="653"/>
      <c r="EB36" s="653"/>
      <c r="EC36" s="654"/>
    </row>
    <row r="37" spans="2:133" ht="11.25" customHeight="1">
      <c r="AQ37" s="702" t="s">
        <v>314</v>
      </c>
      <c r="AR37" s="703"/>
      <c r="AS37" s="703"/>
      <c r="AT37" s="703"/>
      <c r="AU37" s="703"/>
      <c r="AV37" s="703"/>
      <c r="AW37" s="703"/>
      <c r="AX37" s="703"/>
      <c r="AY37" s="704"/>
      <c r="AZ37" s="623">
        <v>4756</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7825</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863622</v>
      </c>
      <c r="CS37" s="655"/>
      <c r="CT37" s="655"/>
      <c r="CU37" s="655"/>
      <c r="CV37" s="655"/>
      <c r="CW37" s="655"/>
      <c r="CX37" s="655"/>
      <c r="CY37" s="656"/>
      <c r="CZ37" s="657">
        <v>4.5</v>
      </c>
      <c r="DA37" s="658"/>
      <c r="DB37" s="658"/>
      <c r="DC37" s="659"/>
      <c r="DD37" s="632">
        <v>863622</v>
      </c>
      <c r="DE37" s="655"/>
      <c r="DF37" s="655"/>
      <c r="DG37" s="655"/>
      <c r="DH37" s="655"/>
      <c r="DI37" s="655"/>
      <c r="DJ37" s="655"/>
      <c r="DK37" s="656"/>
      <c r="DL37" s="632">
        <v>756609</v>
      </c>
      <c r="DM37" s="655"/>
      <c r="DN37" s="655"/>
      <c r="DO37" s="655"/>
      <c r="DP37" s="655"/>
      <c r="DQ37" s="655"/>
      <c r="DR37" s="655"/>
      <c r="DS37" s="655"/>
      <c r="DT37" s="655"/>
      <c r="DU37" s="655"/>
      <c r="DV37" s="656"/>
      <c r="DW37" s="628">
        <v>6.4</v>
      </c>
      <c r="DX37" s="653"/>
      <c r="DY37" s="653"/>
      <c r="DZ37" s="653"/>
      <c r="EA37" s="653"/>
      <c r="EB37" s="653"/>
      <c r="EC37" s="654"/>
    </row>
    <row r="38" spans="2:133" ht="11.25" customHeight="1">
      <c r="AQ38" s="702" t="s">
        <v>317</v>
      </c>
      <c r="AR38" s="703"/>
      <c r="AS38" s="703"/>
      <c r="AT38" s="703"/>
      <c r="AU38" s="703"/>
      <c r="AV38" s="703"/>
      <c r="AW38" s="703"/>
      <c r="AX38" s="703"/>
      <c r="AY38" s="704"/>
      <c r="AZ38" s="623" t="s">
        <v>318</v>
      </c>
      <c r="BA38" s="624"/>
      <c r="BB38" s="624"/>
      <c r="BC38" s="624"/>
      <c r="BD38" s="655"/>
      <c r="BE38" s="655"/>
      <c r="BF38" s="680"/>
      <c r="BG38" s="637" t="s">
        <v>319</v>
      </c>
      <c r="BH38" s="638"/>
      <c r="BI38" s="638"/>
      <c r="BJ38" s="638"/>
      <c r="BK38" s="638"/>
      <c r="BL38" s="638"/>
      <c r="BM38" s="638"/>
      <c r="BN38" s="638"/>
      <c r="BO38" s="638"/>
      <c r="BP38" s="638"/>
      <c r="BQ38" s="638"/>
      <c r="BR38" s="638"/>
      <c r="BS38" s="638"/>
      <c r="BT38" s="638"/>
      <c r="BU38" s="639"/>
      <c r="BV38" s="623">
        <v>12843</v>
      </c>
      <c r="BW38" s="624"/>
      <c r="BX38" s="624"/>
      <c r="BY38" s="624"/>
      <c r="BZ38" s="624"/>
      <c r="CA38" s="624"/>
      <c r="CB38" s="633"/>
      <c r="CD38" s="637" t="s">
        <v>320</v>
      </c>
      <c r="CE38" s="638"/>
      <c r="CF38" s="638"/>
      <c r="CG38" s="638"/>
      <c r="CH38" s="638"/>
      <c r="CI38" s="638"/>
      <c r="CJ38" s="638"/>
      <c r="CK38" s="638"/>
      <c r="CL38" s="638"/>
      <c r="CM38" s="638"/>
      <c r="CN38" s="638"/>
      <c r="CO38" s="638"/>
      <c r="CP38" s="638"/>
      <c r="CQ38" s="639"/>
      <c r="CR38" s="623">
        <v>1707857</v>
      </c>
      <c r="CS38" s="624"/>
      <c r="CT38" s="624"/>
      <c r="CU38" s="624"/>
      <c r="CV38" s="624"/>
      <c r="CW38" s="624"/>
      <c r="CX38" s="624"/>
      <c r="CY38" s="625"/>
      <c r="CZ38" s="657">
        <v>9</v>
      </c>
      <c r="DA38" s="658"/>
      <c r="DB38" s="658"/>
      <c r="DC38" s="659"/>
      <c r="DD38" s="632">
        <v>1387493</v>
      </c>
      <c r="DE38" s="624"/>
      <c r="DF38" s="624"/>
      <c r="DG38" s="624"/>
      <c r="DH38" s="624"/>
      <c r="DI38" s="624"/>
      <c r="DJ38" s="624"/>
      <c r="DK38" s="625"/>
      <c r="DL38" s="632">
        <v>1387493</v>
      </c>
      <c r="DM38" s="624"/>
      <c r="DN38" s="624"/>
      <c r="DO38" s="624"/>
      <c r="DP38" s="624"/>
      <c r="DQ38" s="624"/>
      <c r="DR38" s="624"/>
      <c r="DS38" s="624"/>
      <c r="DT38" s="624"/>
      <c r="DU38" s="624"/>
      <c r="DV38" s="625"/>
      <c r="DW38" s="628">
        <v>11.7</v>
      </c>
      <c r="DX38" s="653"/>
      <c r="DY38" s="653"/>
      <c r="DZ38" s="653"/>
      <c r="EA38" s="653"/>
      <c r="EB38" s="653"/>
      <c r="EC38" s="654"/>
    </row>
    <row r="39" spans="2:133" ht="11.25" customHeight="1">
      <c r="AQ39" s="702" t="s">
        <v>321</v>
      </c>
      <c r="AR39" s="703"/>
      <c r="AS39" s="703"/>
      <c r="AT39" s="703"/>
      <c r="AU39" s="703"/>
      <c r="AV39" s="703"/>
      <c r="AW39" s="703"/>
      <c r="AX39" s="703"/>
      <c r="AY39" s="704"/>
      <c r="AZ39" s="623" t="s">
        <v>318</v>
      </c>
      <c r="BA39" s="624"/>
      <c r="BB39" s="624"/>
      <c r="BC39" s="624"/>
      <c r="BD39" s="655"/>
      <c r="BE39" s="655"/>
      <c r="BF39" s="680"/>
      <c r="BG39" s="708" t="s">
        <v>322</v>
      </c>
      <c r="BH39" s="709"/>
      <c r="BI39" s="709"/>
      <c r="BJ39" s="709"/>
      <c r="BK39" s="709"/>
      <c r="BL39" s="187"/>
      <c r="BM39" s="638" t="s">
        <v>323</v>
      </c>
      <c r="BN39" s="638"/>
      <c r="BO39" s="638"/>
      <c r="BP39" s="638"/>
      <c r="BQ39" s="638"/>
      <c r="BR39" s="638"/>
      <c r="BS39" s="638"/>
      <c r="BT39" s="638"/>
      <c r="BU39" s="639"/>
      <c r="BV39" s="623">
        <v>94</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60196</v>
      </c>
      <c r="CS39" s="655"/>
      <c r="CT39" s="655"/>
      <c r="CU39" s="655"/>
      <c r="CV39" s="655"/>
      <c r="CW39" s="655"/>
      <c r="CX39" s="655"/>
      <c r="CY39" s="656"/>
      <c r="CZ39" s="657">
        <v>0.3</v>
      </c>
      <c r="DA39" s="658"/>
      <c r="DB39" s="658"/>
      <c r="DC39" s="659"/>
      <c r="DD39" s="632" t="s">
        <v>318</v>
      </c>
      <c r="DE39" s="655"/>
      <c r="DF39" s="655"/>
      <c r="DG39" s="655"/>
      <c r="DH39" s="655"/>
      <c r="DI39" s="655"/>
      <c r="DJ39" s="655"/>
      <c r="DK39" s="656"/>
      <c r="DL39" s="632" t="s">
        <v>318</v>
      </c>
      <c r="DM39" s="655"/>
      <c r="DN39" s="655"/>
      <c r="DO39" s="655"/>
      <c r="DP39" s="655"/>
      <c r="DQ39" s="655"/>
      <c r="DR39" s="655"/>
      <c r="DS39" s="655"/>
      <c r="DT39" s="655"/>
      <c r="DU39" s="655"/>
      <c r="DV39" s="656"/>
      <c r="DW39" s="628" t="s">
        <v>318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325</v>
      </c>
      <c r="AR40" s="703"/>
      <c r="AS40" s="703"/>
      <c r="AT40" s="703"/>
      <c r="AU40" s="703"/>
      <c r="AV40" s="703"/>
      <c r="AW40" s="703"/>
      <c r="AX40" s="703"/>
      <c r="AY40" s="704"/>
      <c r="AZ40" s="623">
        <v>569030</v>
      </c>
      <c r="BA40" s="624"/>
      <c r="BB40" s="624"/>
      <c r="BC40" s="624"/>
      <c r="BD40" s="655"/>
      <c r="BE40" s="655"/>
      <c r="BF40" s="680"/>
      <c r="BG40" s="708"/>
      <c r="BH40" s="709"/>
      <c r="BI40" s="709"/>
      <c r="BJ40" s="709"/>
      <c r="BK40" s="709"/>
      <c r="BL40" s="187"/>
      <c r="BM40" s="638" t="s">
        <v>326</v>
      </c>
      <c r="BN40" s="638"/>
      <c r="BO40" s="638"/>
      <c r="BP40" s="638"/>
      <c r="BQ40" s="638"/>
      <c r="BR40" s="638"/>
      <c r="BS40" s="638"/>
      <c r="BT40" s="638"/>
      <c r="BU40" s="639"/>
      <c r="BV40" s="623">
        <v>135</v>
      </c>
      <c r="BW40" s="624"/>
      <c r="BX40" s="624"/>
      <c r="BY40" s="624"/>
      <c r="BZ40" s="624"/>
      <c r="CA40" s="624"/>
      <c r="CB40" s="633"/>
      <c r="CD40" s="637" t="s">
        <v>327</v>
      </c>
      <c r="CE40" s="638"/>
      <c r="CF40" s="638"/>
      <c r="CG40" s="638"/>
      <c r="CH40" s="638"/>
      <c r="CI40" s="638"/>
      <c r="CJ40" s="638"/>
      <c r="CK40" s="638"/>
      <c r="CL40" s="638"/>
      <c r="CM40" s="638"/>
      <c r="CN40" s="638"/>
      <c r="CO40" s="638"/>
      <c r="CP40" s="638"/>
      <c r="CQ40" s="639"/>
      <c r="CR40" s="623">
        <v>403432</v>
      </c>
      <c r="CS40" s="624"/>
      <c r="CT40" s="624"/>
      <c r="CU40" s="624"/>
      <c r="CV40" s="624"/>
      <c r="CW40" s="624"/>
      <c r="CX40" s="624"/>
      <c r="CY40" s="625"/>
      <c r="CZ40" s="657">
        <v>2.1</v>
      </c>
      <c r="DA40" s="658"/>
      <c r="DB40" s="658"/>
      <c r="DC40" s="659"/>
      <c r="DD40" s="632">
        <v>397708</v>
      </c>
      <c r="DE40" s="624"/>
      <c r="DF40" s="624"/>
      <c r="DG40" s="624"/>
      <c r="DH40" s="624"/>
      <c r="DI40" s="624"/>
      <c r="DJ40" s="624"/>
      <c r="DK40" s="625"/>
      <c r="DL40" s="632">
        <v>395408</v>
      </c>
      <c r="DM40" s="624"/>
      <c r="DN40" s="624"/>
      <c r="DO40" s="624"/>
      <c r="DP40" s="624"/>
      <c r="DQ40" s="624"/>
      <c r="DR40" s="624"/>
      <c r="DS40" s="624"/>
      <c r="DT40" s="624"/>
      <c r="DU40" s="624"/>
      <c r="DV40" s="625"/>
      <c r="DW40" s="628">
        <v>3.3</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328</v>
      </c>
      <c r="AR41" s="644"/>
      <c r="AS41" s="644"/>
      <c r="AT41" s="644"/>
      <c r="AU41" s="644"/>
      <c r="AV41" s="644"/>
      <c r="AW41" s="644"/>
      <c r="AX41" s="644"/>
      <c r="AY41" s="645"/>
      <c r="AZ41" s="695">
        <v>1138827</v>
      </c>
      <c r="BA41" s="696"/>
      <c r="BB41" s="696"/>
      <c r="BC41" s="696"/>
      <c r="BD41" s="691"/>
      <c r="BE41" s="691"/>
      <c r="BF41" s="693"/>
      <c r="BG41" s="710"/>
      <c r="BH41" s="711"/>
      <c r="BI41" s="711"/>
      <c r="BJ41" s="711"/>
      <c r="BK41" s="711"/>
      <c r="BL41" s="189"/>
      <c r="BM41" s="644" t="s">
        <v>329</v>
      </c>
      <c r="BN41" s="644"/>
      <c r="BO41" s="644"/>
      <c r="BP41" s="644"/>
      <c r="BQ41" s="644"/>
      <c r="BR41" s="644"/>
      <c r="BS41" s="644"/>
      <c r="BT41" s="644"/>
      <c r="BU41" s="645"/>
      <c r="BV41" s="695">
        <v>350</v>
      </c>
      <c r="BW41" s="696"/>
      <c r="BX41" s="696"/>
      <c r="BY41" s="696"/>
      <c r="BZ41" s="696"/>
      <c r="CA41" s="696"/>
      <c r="CB41" s="705"/>
      <c r="CD41" s="637" t="s">
        <v>330</v>
      </c>
      <c r="CE41" s="638"/>
      <c r="CF41" s="638"/>
      <c r="CG41" s="638"/>
      <c r="CH41" s="638"/>
      <c r="CI41" s="638"/>
      <c r="CJ41" s="638"/>
      <c r="CK41" s="638"/>
      <c r="CL41" s="638"/>
      <c r="CM41" s="638"/>
      <c r="CN41" s="638"/>
      <c r="CO41" s="638"/>
      <c r="CP41" s="638"/>
      <c r="CQ41" s="639"/>
      <c r="CR41" s="623" t="s">
        <v>331</v>
      </c>
      <c r="CS41" s="655"/>
      <c r="CT41" s="655"/>
      <c r="CU41" s="655"/>
      <c r="CV41" s="655"/>
      <c r="CW41" s="655"/>
      <c r="CX41" s="655"/>
      <c r="CY41" s="656"/>
      <c r="CZ41" s="657" t="s">
        <v>331</v>
      </c>
      <c r="DA41" s="658"/>
      <c r="DB41" s="658"/>
      <c r="DC41" s="659"/>
      <c r="DD41" s="632" t="s">
        <v>331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333</v>
      </c>
      <c r="CE42" s="621"/>
      <c r="CF42" s="621"/>
      <c r="CG42" s="621"/>
      <c r="CH42" s="621"/>
      <c r="CI42" s="621"/>
      <c r="CJ42" s="621"/>
      <c r="CK42" s="621"/>
      <c r="CL42" s="621"/>
      <c r="CM42" s="621"/>
      <c r="CN42" s="621"/>
      <c r="CO42" s="621"/>
      <c r="CP42" s="621"/>
      <c r="CQ42" s="622"/>
      <c r="CR42" s="623">
        <v>1897771</v>
      </c>
      <c r="CS42" s="624"/>
      <c r="CT42" s="624"/>
      <c r="CU42" s="624"/>
      <c r="CV42" s="624"/>
      <c r="CW42" s="624"/>
      <c r="CX42" s="624"/>
      <c r="CY42" s="625"/>
      <c r="CZ42" s="657">
        <v>10</v>
      </c>
      <c r="DA42" s="706"/>
      <c r="DB42" s="706"/>
      <c r="DC42" s="707"/>
      <c r="DD42" s="632">
        <v>873352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335</v>
      </c>
      <c r="CE43" s="621"/>
      <c r="CF43" s="621"/>
      <c r="CG43" s="621"/>
      <c r="CH43" s="621"/>
      <c r="CI43" s="621"/>
      <c r="CJ43" s="621"/>
      <c r="CK43" s="621"/>
      <c r="CL43" s="621"/>
      <c r="CM43" s="621"/>
      <c r="CN43" s="621"/>
      <c r="CO43" s="621"/>
      <c r="CP43" s="621"/>
      <c r="CQ43" s="622"/>
      <c r="CR43" s="623">
        <v>53165</v>
      </c>
      <c r="CS43" s="655"/>
      <c r="CT43" s="655"/>
      <c r="CU43" s="655"/>
      <c r="CV43" s="655"/>
      <c r="CW43" s="655"/>
      <c r="CX43" s="655"/>
      <c r="CY43" s="656"/>
      <c r="CZ43" s="657">
        <v>0.3</v>
      </c>
      <c r="DA43" s="658"/>
      <c r="DB43" s="658"/>
      <c r="DC43" s="659"/>
      <c r="DD43" s="632">
        <v>53165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336</v>
      </c>
      <c r="CD44" s="729" t="s">
        <v>287</v>
      </c>
      <c r="CE44" s="730"/>
      <c r="CF44" s="620" t="s">
        <v>337</v>
      </c>
      <c r="CG44" s="621"/>
      <c r="CH44" s="621"/>
      <c r="CI44" s="621"/>
      <c r="CJ44" s="621"/>
      <c r="CK44" s="621"/>
      <c r="CL44" s="621"/>
      <c r="CM44" s="621"/>
      <c r="CN44" s="621"/>
      <c r="CO44" s="621"/>
      <c r="CP44" s="621"/>
      <c r="CQ44" s="622"/>
      <c r="CR44" s="623">
        <v>1831770</v>
      </c>
      <c r="CS44" s="624"/>
      <c r="CT44" s="624"/>
      <c r="CU44" s="624"/>
      <c r="CV44" s="624"/>
      <c r="CW44" s="624"/>
      <c r="CX44" s="624"/>
      <c r="CY44" s="625"/>
      <c r="CZ44" s="657">
        <v>9.6</v>
      </c>
      <c r="DA44" s="706"/>
      <c r="DB44" s="706"/>
      <c r="DC44" s="707"/>
      <c r="DD44" s="632">
        <v>830269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338</v>
      </c>
      <c r="CG45" s="621"/>
      <c r="CH45" s="621"/>
      <c r="CI45" s="621"/>
      <c r="CJ45" s="621"/>
      <c r="CK45" s="621"/>
      <c r="CL45" s="621"/>
      <c r="CM45" s="621"/>
      <c r="CN45" s="621"/>
      <c r="CO45" s="621"/>
      <c r="CP45" s="621"/>
      <c r="CQ45" s="622"/>
      <c r="CR45" s="623">
        <v>1070808</v>
      </c>
      <c r="CS45" s="655"/>
      <c r="CT45" s="655"/>
      <c r="CU45" s="655"/>
      <c r="CV45" s="655"/>
      <c r="CW45" s="655"/>
      <c r="CX45" s="655"/>
      <c r="CY45" s="656"/>
      <c r="CZ45" s="657">
        <v>5.6</v>
      </c>
      <c r="DA45" s="658"/>
      <c r="DB45" s="658"/>
      <c r="DC45" s="659"/>
      <c r="DD45" s="632">
        <v>236444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339</v>
      </c>
      <c r="CG46" s="621"/>
      <c r="CH46" s="621"/>
      <c r="CI46" s="621"/>
      <c r="CJ46" s="621"/>
      <c r="CK46" s="621"/>
      <c r="CL46" s="621"/>
      <c r="CM46" s="621"/>
      <c r="CN46" s="621"/>
      <c r="CO46" s="621"/>
      <c r="CP46" s="621"/>
      <c r="CQ46" s="622"/>
      <c r="CR46" s="623">
        <v>740492</v>
      </c>
      <c r="CS46" s="624"/>
      <c r="CT46" s="624"/>
      <c r="CU46" s="624"/>
      <c r="CV46" s="624"/>
      <c r="CW46" s="624"/>
      <c r="CX46" s="624"/>
      <c r="CY46" s="625"/>
      <c r="CZ46" s="657">
        <v>3.9</v>
      </c>
      <c r="DA46" s="706"/>
      <c r="DB46" s="706"/>
      <c r="DC46" s="707"/>
      <c r="DD46" s="632">
        <v>573355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340</v>
      </c>
      <c r="CG47" s="621"/>
      <c r="CH47" s="621"/>
      <c r="CI47" s="621"/>
      <c r="CJ47" s="621"/>
      <c r="CK47" s="621"/>
      <c r="CL47" s="621"/>
      <c r="CM47" s="621"/>
      <c r="CN47" s="621"/>
      <c r="CO47" s="621"/>
      <c r="CP47" s="621"/>
      <c r="CQ47" s="622"/>
      <c r="CR47" s="623">
        <v>66001</v>
      </c>
      <c r="CS47" s="655"/>
      <c r="CT47" s="655"/>
      <c r="CU47" s="655"/>
      <c r="CV47" s="655"/>
      <c r="CW47" s="655"/>
      <c r="CX47" s="655"/>
      <c r="CY47" s="656"/>
      <c r="CZ47" s="657">
        <v>0.3</v>
      </c>
      <c r="DA47" s="658"/>
      <c r="DB47" s="658"/>
      <c r="DC47" s="659"/>
      <c r="DD47" s="632">
        <v>43083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341</v>
      </c>
      <c r="CG48" s="621"/>
      <c r="CH48" s="621"/>
      <c r="CI48" s="621"/>
      <c r="CJ48" s="621"/>
      <c r="CK48" s="621"/>
      <c r="CL48" s="621"/>
      <c r="CM48" s="621"/>
      <c r="CN48" s="621"/>
      <c r="CO48" s="621"/>
      <c r="CP48" s="621"/>
      <c r="CQ48" s="622"/>
      <c r="CR48" s="623" t="s">
        <v>111</v>
      </c>
      <c r="CS48" s="624"/>
      <c r="CT48" s="624"/>
      <c r="CU48" s="624"/>
      <c r="CV48" s="624"/>
      <c r="CW48" s="624"/>
      <c r="CX48" s="624"/>
      <c r="CY48" s="625"/>
      <c r="CZ48" s="657" t="s">
        <v>111</v>
      </c>
      <c r="DA48" s="706"/>
      <c r="DB48" s="706"/>
      <c r="DC48" s="707"/>
      <c r="DD48" s="632" t="s">
        <v>111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342</v>
      </c>
      <c r="CE49" s="667"/>
      <c r="CF49" s="667"/>
      <c r="CG49" s="667"/>
      <c r="CH49" s="667"/>
      <c r="CI49" s="667"/>
      <c r="CJ49" s="667"/>
      <c r="CK49" s="667"/>
      <c r="CL49" s="667"/>
      <c r="CM49" s="667"/>
      <c r="CN49" s="667"/>
      <c r="CO49" s="667"/>
      <c r="CP49" s="667"/>
      <c r="CQ49" s="668"/>
      <c r="CR49" s="695">
        <v>19018196</v>
      </c>
      <c r="CS49" s="691"/>
      <c r="CT49" s="691"/>
      <c r="CU49" s="691"/>
      <c r="CV49" s="691"/>
      <c r="CW49" s="691"/>
      <c r="CX49" s="691"/>
      <c r="CY49" s="718"/>
      <c r="CZ49" s="719">
        <v>100</v>
      </c>
      <c r="DA49" s="720"/>
      <c r="DB49" s="720"/>
      <c r="DC49" s="721"/>
      <c r="DD49" s="722">
        <v>12221893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D1" zoomScale="70" zoomScaleNormal="25" zoomScaleSheetLayoutView="70" workbookViewId="0">
      <selection activeCell="CR7" sqref="CR7:CV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344</v>
      </c>
      <c r="DK2" s="765"/>
      <c r="DL2" s="765"/>
      <c r="DM2" s="765"/>
      <c r="DN2" s="765"/>
      <c r="DO2" s="766"/>
      <c r="DP2" s="200"/>
      <c r="DQ2" s="764" t="s">
        <v>345</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348</v>
      </c>
      <c r="B5" s="759"/>
      <c r="C5" s="759"/>
      <c r="D5" s="759"/>
      <c r="E5" s="759"/>
      <c r="F5" s="759"/>
      <c r="G5" s="759"/>
      <c r="H5" s="759"/>
      <c r="I5" s="759"/>
      <c r="J5" s="759"/>
      <c r="K5" s="759"/>
      <c r="L5" s="759"/>
      <c r="M5" s="759"/>
      <c r="N5" s="759"/>
      <c r="O5" s="759"/>
      <c r="P5" s="760"/>
      <c r="Q5" s="735" t="s">
        <v>349</v>
      </c>
      <c r="R5" s="736"/>
      <c r="S5" s="736"/>
      <c r="T5" s="736"/>
      <c r="U5" s="737"/>
      <c r="V5" s="735" t="s">
        <v>350</v>
      </c>
      <c r="W5" s="736"/>
      <c r="X5" s="736"/>
      <c r="Y5" s="736"/>
      <c r="Z5" s="737"/>
      <c r="AA5" s="735" t="s">
        <v>351</v>
      </c>
      <c r="AB5" s="736"/>
      <c r="AC5" s="736"/>
      <c r="AD5" s="736"/>
      <c r="AE5" s="736"/>
      <c r="AF5" s="768" t="s">
        <v>352</v>
      </c>
      <c r="AG5" s="736"/>
      <c r="AH5" s="736"/>
      <c r="AI5" s="736"/>
      <c r="AJ5" s="747"/>
      <c r="AK5" s="736" t="s">
        <v>353</v>
      </c>
      <c r="AL5" s="736"/>
      <c r="AM5" s="736"/>
      <c r="AN5" s="736"/>
      <c r="AO5" s="737"/>
      <c r="AP5" s="735" t="s">
        <v>354</v>
      </c>
      <c r="AQ5" s="736"/>
      <c r="AR5" s="736"/>
      <c r="AS5" s="736"/>
      <c r="AT5" s="737"/>
      <c r="AU5" s="735" t="s">
        <v>355</v>
      </c>
      <c r="AV5" s="736"/>
      <c r="AW5" s="736"/>
      <c r="AX5" s="736"/>
      <c r="AY5" s="747"/>
      <c r="AZ5" s="207"/>
      <c r="BA5" s="207"/>
      <c r="BB5" s="207"/>
      <c r="BC5" s="207"/>
      <c r="BD5" s="207"/>
      <c r="BE5" s="208"/>
      <c r="BF5" s="208"/>
      <c r="BG5" s="208"/>
      <c r="BH5" s="208"/>
      <c r="BI5" s="208"/>
      <c r="BJ5" s="208"/>
      <c r="BK5" s="208"/>
      <c r="BL5" s="208"/>
      <c r="BM5" s="208"/>
      <c r="BN5" s="208"/>
      <c r="BO5" s="208"/>
      <c r="BP5" s="208"/>
      <c r="BQ5" s="758" t="s">
        <v>356</v>
      </c>
      <c r="BR5" s="759"/>
      <c r="BS5" s="759"/>
      <c r="BT5" s="759"/>
      <c r="BU5" s="759"/>
      <c r="BV5" s="759"/>
      <c r="BW5" s="759"/>
      <c r="BX5" s="759"/>
      <c r="BY5" s="759"/>
      <c r="BZ5" s="759"/>
      <c r="CA5" s="759"/>
      <c r="CB5" s="759"/>
      <c r="CC5" s="759"/>
      <c r="CD5" s="759"/>
      <c r="CE5" s="759"/>
      <c r="CF5" s="759"/>
      <c r="CG5" s="760"/>
      <c r="CH5" s="735" t="s">
        <v>357</v>
      </c>
      <c r="CI5" s="736"/>
      <c r="CJ5" s="736"/>
      <c r="CK5" s="736"/>
      <c r="CL5" s="737"/>
      <c r="CM5" s="735" t="s">
        <v>358</v>
      </c>
      <c r="CN5" s="736"/>
      <c r="CO5" s="736"/>
      <c r="CP5" s="736"/>
      <c r="CQ5" s="737"/>
      <c r="CR5" s="735" t="s">
        <v>359</v>
      </c>
      <c r="CS5" s="736"/>
      <c r="CT5" s="736"/>
      <c r="CU5" s="736"/>
      <c r="CV5" s="737"/>
      <c r="CW5" s="735" t="s">
        <v>360</v>
      </c>
      <c r="CX5" s="736"/>
      <c r="CY5" s="736"/>
      <c r="CZ5" s="736"/>
      <c r="DA5" s="737"/>
      <c r="DB5" s="735" t="s">
        <v>361</v>
      </c>
      <c r="DC5" s="736"/>
      <c r="DD5" s="736"/>
      <c r="DE5" s="736"/>
      <c r="DF5" s="737"/>
      <c r="DG5" s="741" t="s">
        <v>362</v>
      </c>
      <c r="DH5" s="742"/>
      <c r="DI5" s="742"/>
      <c r="DJ5" s="742"/>
      <c r="DK5" s="743"/>
      <c r="DL5" s="741" t="s">
        <v>363</v>
      </c>
      <c r="DM5" s="742"/>
      <c r="DN5" s="742"/>
      <c r="DO5" s="742"/>
      <c r="DP5" s="743"/>
      <c r="DQ5" s="735" t="s">
        <v>364</v>
      </c>
      <c r="DR5" s="736"/>
      <c r="DS5" s="736"/>
      <c r="DT5" s="736"/>
      <c r="DU5" s="737"/>
      <c r="DV5" s="735" t="s">
        <v>355</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365</v>
      </c>
      <c r="C7" s="750"/>
      <c r="D7" s="750"/>
      <c r="E7" s="750"/>
      <c r="F7" s="750"/>
      <c r="G7" s="750"/>
      <c r="H7" s="750"/>
      <c r="I7" s="750"/>
      <c r="J7" s="750"/>
      <c r="K7" s="750"/>
      <c r="L7" s="750"/>
      <c r="M7" s="750"/>
      <c r="N7" s="750"/>
      <c r="O7" s="750"/>
      <c r="P7" s="751"/>
      <c r="Q7" s="752">
        <v>19822</v>
      </c>
      <c r="R7" s="753"/>
      <c r="S7" s="753"/>
      <c r="T7" s="753"/>
      <c r="U7" s="753"/>
      <c r="V7" s="753">
        <v>19023</v>
      </c>
      <c r="W7" s="753"/>
      <c r="X7" s="753"/>
      <c r="Y7" s="753"/>
      <c r="Z7" s="753"/>
      <c r="AA7" s="753">
        <v>799</v>
      </c>
      <c r="AB7" s="753"/>
      <c r="AC7" s="753"/>
      <c r="AD7" s="753"/>
      <c r="AE7" s="754"/>
      <c r="AF7" s="755">
        <v>711</v>
      </c>
      <c r="AG7" s="756"/>
      <c r="AH7" s="756"/>
      <c r="AI7" s="756"/>
      <c r="AJ7" s="757"/>
      <c r="AK7" s="792">
        <v>0</v>
      </c>
      <c r="AL7" s="793"/>
      <c r="AM7" s="793"/>
      <c r="AN7" s="793"/>
      <c r="AO7" s="793"/>
      <c r="AP7" s="793">
        <v>16431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-50</v>
      </c>
      <c r="CI7" s="790"/>
      <c r="CJ7" s="790"/>
      <c r="CK7" s="790"/>
      <c r="CL7" s="791"/>
      <c r="CM7" s="789">
        <v>15</v>
      </c>
      <c r="CN7" s="790"/>
      <c r="CO7" s="790"/>
      <c r="CP7" s="790"/>
      <c r="CQ7" s="791"/>
      <c r="CR7" s="789">
        <v>22</v>
      </c>
      <c r="CS7" s="790"/>
      <c r="CT7" s="790"/>
      <c r="CU7" s="790"/>
      <c r="CV7" s="791"/>
      <c r="CW7" s="789">
        <v>17</v>
      </c>
      <c r="CX7" s="790"/>
      <c r="CY7" s="790"/>
      <c r="CZ7" s="790"/>
      <c r="DA7" s="791"/>
      <c r="DB7" s="789" t="s">
        <v>544</v>
      </c>
      <c r="DC7" s="790"/>
      <c r="DD7" s="790"/>
      <c r="DE7" s="790"/>
      <c r="DF7" s="791"/>
      <c r="DG7" s="789" t="s">
        <v>544</v>
      </c>
      <c r="DH7" s="790"/>
      <c r="DI7" s="790"/>
      <c r="DJ7" s="790"/>
      <c r="DK7" s="791"/>
      <c r="DL7" s="789" t="s">
        <v>544</v>
      </c>
      <c r="DM7" s="790"/>
      <c r="DN7" s="790"/>
      <c r="DO7" s="790"/>
      <c r="DP7" s="791"/>
      <c r="DQ7" s="789" t="s">
        <v>544</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711</v>
      </c>
      <c r="AG23" s="812"/>
      <c r="AH23" s="812"/>
      <c r="AI23" s="812"/>
      <c r="AJ23" s="815"/>
      <c r="AK23" s="816"/>
      <c r="AL23" s="817"/>
      <c r="AM23" s="817"/>
      <c r="AN23" s="817"/>
      <c r="AO23" s="817"/>
      <c r="AP23" s="812"/>
      <c r="AQ23" s="812"/>
      <c r="AR23" s="812"/>
      <c r="AS23" s="812"/>
      <c r="AT23" s="812"/>
      <c r="AU23" s="818"/>
      <c r="AV23" s="818"/>
      <c r="AW23" s="818"/>
      <c r="AX23" s="818"/>
      <c r="AY23" s="819"/>
      <c r="AZ23" s="827" t="s">
        <v>111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348</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355</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7467</v>
      </c>
      <c r="R28" s="841"/>
      <c r="S28" s="841"/>
      <c r="T28" s="841"/>
      <c r="U28" s="841"/>
      <c r="V28" s="841">
        <v>7331</v>
      </c>
      <c r="W28" s="841"/>
      <c r="X28" s="841"/>
      <c r="Y28" s="841"/>
      <c r="Z28" s="841"/>
      <c r="AA28" s="841">
        <v>136</v>
      </c>
      <c r="AB28" s="841"/>
      <c r="AC28" s="841"/>
      <c r="AD28" s="841"/>
      <c r="AE28" s="842"/>
      <c r="AF28" s="843">
        <v>136</v>
      </c>
      <c r="AG28" s="841"/>
      <c r="AH28" s="841"/>
      <c r="AI28" s="841"/>
      <c r="AJ28" s="844"/>
      <c r="AK28" s="845">
        <v>569</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3965</v>
      </c>
      <c r="R29" s="777"/>
      <c r="S29" s="777"/>
      <c r="T29" s="777"/>
      <c r="U29" s="777"/>
      <c r="V29" s="777">
        <v>3897</v>
      </c>
      <c r="W29" s="777"/>
      <c r="X29" s="777"/>
      <c r="Y29" s="777"/>
      <c r="Z29" s="777"/>
      <c r="AA29" s="777">
        <v>68</v>
      </c>
      <c r="AB29" s="777"/>
      <c r="AC29" s="777"/>
      <c r="AD29" s="777"/>
      <c r="AE29" s="778"/>
      <c r="AF29" s="779">
        <v>68</v>
      </c>
      <c r="AG29" s="780"/>
      <c r="AH29" s="780"/>
      <c r="AI29" s="780"/>
      <c r="AJ29" s="781"/>
      <c r="AK29" s="848">
        <v>543</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496</v>
      </c>
      <c r="R30" s="777"/>
      <c r="S30" s="777"/>
      <c r="T30" s="777"/>
      <c r="U30" s="777"/>
      <c r="V30" s="777">
        <v>494</v>
      </c>
      <c r="W30" s="777"/>
      <c r="X30" s="777"/>
      <c r="Y30" s="777"/>
      <c r="Z30" s="777"/>
      <c r="AA30" s="777">
        <v>2</v>
      </c>
      <c r="AB30" s="777"/>
      <c r="AC30" s="777"/>
      <c r="AD30" s="777"/>
      <c r="AE30" s="778"/>
      <c r="AF30" s="779">
        <v>2</v>
      </c>
      <c r="AG30" s="780"/>
      <c r="AH30" s="780"/>
      <c r="AI30" s="780"/>
      <c r="AJ30" s="781"/>
      <c r="AK30" s="848">
        <v>117</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756</v>
      </c>
      <c r="R31" s="777"/>
      <c r="S31" s="777"/>
      <c r="T31" s="777"/>
      <c r="U31" s="777"/>
      <c r="V31" s="777">
        <v>585</v>
      </c>
      <c r="W31" s="777"/>
      <c r="X31" s="777"/>
      <c r="Y31" s="777"/>
      <c r="Z31" s="777"/>
      <c r="AA31" s="777">
        <v>171</v>
      </c>
      <c r="AB31" s="777"/>
      <c r="AC31" s="777"/>
      <c r="AD31" s="777"/>
      <c r="AE31" s="778"/>
      <c r="AF31" s="779">
        <v>1422</v>
      </c>
      <c r="AG31" s="780"/>
      <c r="AH31" s="780"/>
      <c r="AI31" s="780"/>
      <c r="AJ31" s="781"/>
      <c r="AK31" s="848">
        <v>1</v>
      </c>
      <c r="AL31" s="849"/>
      <c r="AM31" s="849"/>
      <c r="AN31" s="849"/>
      <c r="AO31" s="849"/>
      <c r="AP31" s="849">
        <v>2111</v>
      </c>
      <c r="AQ31" s="849"/>
      <c r="AR31" s="849"/>
      <c r="AS31" s="849"/>
      <c r="AT31" s="849"/>
      <c r="AU31" s="849">
        <v>36</v>
      </c>
      <c r="AV31" s="849"/>
      <c r="AW31" s="849"/>
      <c r="AX31" s="849"/>
      <c r="AY31" s="849"/>
      <c r="AZ31" s="850"/>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384</v>
      </c>
      <c r="C32" s="774"/>
      <c r="D32" s="774"/>
      <c r="E32" s="774"/>
      <c r="F32" s="774"/>
      <c r="G32" s="774"/>
      <c r="H32" s="774"/>
      <c r="I32" s="774"/>
      <c r="J32" s="774"/>
      <c r="K32" s="774"/>
      <c r="L32" s="774"/>
      <c r="M32" s="774"/>
      <c r="N32" s="774"/>
      <c r="O32" s="774"/>
      <c r="P32" s="775"/>
      <c r="Q32" s="776">
        <v>53</v>
      </c>
      <c r="R32" s="777"/>
      <c r="S32" s="777"/>
      <c r="T32" s="777"/>
      <c r="U32" s="777"/>
      <c r="V32" s="777">
        <v>32</v>
      </c>
      <c r="W32" s="777"/>
      <c r="X32" s="777"/>
      <c r="Y32" s="777"/>
      <c r="Z32" s="777"/>
      <c r="AA32" s="777">
        <v>21</v>
      </c>
      <c r="AB32" s="777"/>
      <c r="AC32" s="777"/>
      <c r="AD32" s="777"/>
      <c r="AE32" s="778"/>
      <c r="AF32" s="779">
        <v>425</v>
      </c>
      <c r="AG32" s="780"/>
      <c r="AH32" s="780"/>
      <c r="AI32" s="780"/>
      <c r="AJ32" s="781"/>
      <c r="AK32" s="848">
        <v>0</v>
      </c>
      <c r="AL32" s="849"/>
      <c r="AM32" s="849"/>
      <c r="AN32" s="849"/>
      <c r="AO32" s="849"/>
      <c r="AP32" s="849">
        <v>0</v>
      </c>
      <c r="AQ32" s="849"/>
      <c r="AR32" s="849"/>
      <c r="AS32" s="849"/>
      <c r="AT32" s="849"/>
      <c r="AU32" s="849">
        <v>0</v>
      </c>
      <c r="AV32" s="849"/>
      <c r="AW32" s="849"/>
      <c r="AX32" s="849"/>
      <c r="AY32" s="849"/>
      <c r="AZ32" s="850"/>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1259</v>
      </c>
      <c r="R33" s="777"/>
      <c r="S33" s="777"/>
      <c r="T33" s="777"/>
      <c r="U33" s="777"/>
      <c r="V33" s="777">
        <v>1468</v>
      </c>
      <c r="W33" s="777"/>
      <c r="X33" s="777"/>
      <c r="Y33" s="777"/>
      <c r="Z33" s="777"/>
      <c r="AA33" s="777">
        <v>-209</v>
      </c>
      <c r="AB33" s="777"/>
      <c r="AC33" s="777"/>
      <c r="AD33" s="777"/>
      <c r="AE33" s="778"/>
      <c r="AF33" s="779">
        <v>386</v>
      </c>
      <c r="AG33" s="780"/>
      <c r="AH33" s="780"/>
      <c r="AI33" s="780"/>
      <c r="AJ33" s="781"/>
      <c r="AK33" s="848">
        <v>177</v>
      </c>
      <c r="AL33" s="849"/>
      <c r="AM33" s="849"/>
      <c r="AN33" s="849"/>
      <c r="AO33" s="849"/>
      <c r="AP33" s="849">
        <v>9150</v>
      </c>
      <c r="AQ33" s="849"/>
      <c r="AR33" s="849"/>
      <c r="AS33" s="849"/>
      <c r="AT33" s="849"/>
      <c r="AU33" s="849">
        <v>5810</v>
      </c>
      <c r="AV33" s="849"/>
      <c r="AW33" s="849"/>
      <c r="AX33" s="849"/>
      <c r="AY33" s="849"/>
      <c r="AZ33" s="850"/>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2437</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111</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390</v>
      </c>
      <c r="AV66" s="736"/>
      <c r="AW66" s="736"/>
      <c r="AX66" s="736"/>
      <c r="AY66" s="737"/>
      <c r="AZ66" s="735" t="s">
        <v>355</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533</v>
      </c>
      <c r="C68" s="888"/>
      <c r="D68" s="888"/>
      <c r="E68" s="888"/>
      <c r="F68" s="888"/>
      <c r="G68" s="888"/>
      <c r="H68" s="888"/>
      <c r="I68" s="888"/>
      <c r="J68" s="888"/>
      <c r="K68" s="888"/>
      <c r="L68" s="888"/>
      <c r="M68" s="888"/>
      <c r="N68" s="888"/>
      <c r="O68" s="888"/>
      <c r="P68" s="889"/>
      <c r="Q68" s="890">
        <v>12246</v>
      </c>
      <c r="R68" s="884"/>
      <c r="S68" s="884"/>
      <c r="T68" s="884"/>
      <c r="U68" s="884"/>
      <c r="V68" s="884">
        <v>10158</v>
      </c>
      <c r="W68" s="884"/>
      <c r="X68" s="884"/>
      <c r="Y68" s="884"/>
      <c r="Z68" s="884"/>
      <c r="AA68" s="884">
        <v>2088</v>
      </c>
      <c r="AB68" s="884"/>
      <c r="AC68" s="884"/>
      <c r="AD68" s="884"/>
      <c r="AE68" s="884"/>
      <c r="AF68" s="884">
        <v>2088</v>
      </c>
      <c r="AG68" s="884"/>
      <c r="AH68" s="884"/>
      <c r="AI68" s="884"/>
      <c r="AJ68" s="884"/>
      <c r="AK68" s="884">
        <v>950</v>
      </c>
      <c r="AL68" s="884"/>
      <c r="AM68" s="884"/>
      <c r="AN68" s="884"/>
      <c r="AO68" s="884"/>
      <c r="AP68" s="884" t="s">
        <v>534</v>
      </c>
      <c r="AQ68" s="884"/>
      <c r="AR68" s="884"/>
      <c r="AS68" s="884"/>
      <c r="AT68" s="884"/>
      <c r="AU68" s="884" t="s">
        <v>540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535</v>
      </c>
      <c r="C69" s="892"/>
      <c r="D69" s="892"/>
      <c r="E69" s="892"/>
      <c r="F69" s="892"/>
      <c r="G69" s="892"/>
      <c r="H69" s="892"/>
      <c r="I69" s="892"/>
      <c r="J69" s="892"/>
      <c r="K69" s="892"/>
      <c r="L69" s="892"/>
      <c r="M69" s="892"/>
      <c r="N69" s="892"/>
      <c r="O69" s="892"/>
      <c r="P69" s="893"/>
      <c r="Q69" s="894">
        <v>527</v>
      </c>
      <c r="R69" s="849"/>
      <c r="S69" s="849"/>
      <c r="T69" s="849"/>
      <c r="U69" s="849"/>
      <c r="V69" s="849">
        <v>513</v>
      </c>
      <c r="W69" s="849"/>
      <c r="X69" s="849"/>
      <c r="Y69" s="849"/>
      <c r="Z69" s="849"/>
      <c r="AA69" s="849">
        <v>14</v>
      </c>
      <c r="AB69" s="849"/>
      <c r="AC69" s="849"/>
      <c r="AD69" s="849"/>
      <c r="AE69" s="849"/>
      <c r="AF69" s="849">
        <v>14</v>
      </c>
      <c r="AG69" s="849"/>
      <c r="AH69" s="849"/>
      <c r="AI69" s="849"/>
      <c r="AJ69" s="849"/>
      <c r="AK69" s="849">
        <v>9</v>
      </c>
      <c r="AL69" s="849"/>
      <c r="AM69" s="849"/>
      <c r="AN69" s="849"/>
      <c r="AO69" s="849"/>
      <c r="AP69" s="849">
        <v>152</v>
      </c>
      <c r="AQ69" s="849"/>
      <c r="AR69" s="849"/>
      <c r="AS69" s="849"/>
      <c r="AT69" s="849"/>
      <c r="AU69" s="849" t="s">
        <v>541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536</v>
      </c>
      <c r="C70" s="892"/>
      <c r="D70" s="892"/>
      <c r="E70" s="892"/>
      <c r="F70" s="892"/>
      <c r="G70" s="892"/>
      <c r="H70" s="892"/>
      <c r="I70" s="892"/>
      <c r="J70" s="892"/>
      <c r="K70" s="892"/>
      <c r="L70" s="892"/>
      <c r="M70" s="892"/>
      <c r="N70" s="892"/>
      <c r="O70" s="892"/>
      <c r="P70" s="893"/>
      <c r="Q70" s="894">
        <v>1668</v>
      </c>
      <c r="R70" s="849"/>
      <c r="S70" s="849"/>
      <c r="T70" s="849"/>
      <c r="U70" s="849"/>
      <c r="V70" s="849">
        <v>1416</v>
      </c>
      <c r="W70" s="849"/>
      <c r="X70" s="849"/>
      <c r="Y70" s="849"/>
      <c r="Z70" s="849"/>
      <c r="AA70" s="849">
        <v>252</v>
      </c>
      <c r="AB70" s="849"/>
      <c r="AC70" s="849"/>
      <c r="AD70" s="849"/>
      <c r="AE70" s="849"/>
      <c r="AF70" s="849">
        <v>114</v>
      </c>
      <c r="AG70" s="849"/>
      <c r="AH70" s="849"/>
      <c r="AI70" s="849"/>
      <c r="AJ70" s="849"/>
      <c r="AK70" s="849">
        <v>59</v>
      </c>
      <c r="AL70" s="849"/>
      <c r="AM70" s="849"/>
      <c r="AN70" s="849"/>
      <c r="AO70" s="849"/>
      <c r="AP70" s="849">
        <v>400</v>
      </c>
      <c r="AQ70" s="849"/>
      <c r="AR70" s="849"/>
      <c r="AS70" s="849"/>
      <c r="AT70" s="849"/>
      <c r="AU70" s="849" t="s">
        <v>540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537</v>
      </c>
      <c r="C71" s="892"/>
      <c r="D71" s="892"/>
      <c r="E71" s="892"/>
      <c r="F71" s="892"/>
      <c r="G71" s="892"/>
      <c r="H71" s="892"/>
      <c r="I71" s="892"/>
      <c r="J71" s="892"/>
      <c r="K71" s="892"/>
      <c r="L71" s="892"/>
      <c r="M71" s="892"/>
      <c r="N71" s="892"/>
      <c r="O71" s="892"/>
      <c r="P71" s="893"/>
      <c r="Q71" s="894">
        <v>2297</v>
      </c>
      <c r="R71" s="849"/>
      <c r="S71" s="849"/>
      <c r="T71" s="849"/>
      <c r="U71" s="849"/>
      <c r="V71" s="849">
        <v>2254</v>
      </c>
      <c r="W71" s="849"/>
      <c r="X71" s="849"/>
      <c r="Y71" s="849"/>
      <c r="Z71" s="849"/>
      <c r="AA71" s="849">
        <v>42</v>
      </c>
      <c r="AB71" s="849"/>
      <c r="AC71" s="849"/>
      <c r="AD71" s="849"/>
      <c r="AE71" s="849"/>
      <c r="AF71" s="849">
        <v>42</v>
      </c>
      <c r="AG71" s="849"/>
      <c r="AH71" s="849"/>
      <c r="AI71" s="849"/>
      <c r="AJ71" s="849"/>
      <c r="AK71" s="849">
        <v>116</v>
      </c>
      <c r="AL71" s="849"/>
      <c r="AM71" s="849"/>
      <c r="AN71" s="849"/>
      <c r="AO71" s="849"/>
      <c r="AP71" s="849">
        <v>1856</v>
      </c>
      <c r="AQ71" s="849"/>
      <c r="AR71" s="849"/>
      <c r="AS71" s="849"/>
      <c r="AT71" s="849"/>
      <c r="AU71" s="849" t="s">
        <v>541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538</v>
      </c>
      <c r="C72" s="892"/>
      <c r="D72" s="892"/>
      <c r="E72" s="892"/>
      <c r="F72" s="892"/>
      <c r="G72" s="892"/>
      <c r="H72" s="892"/>
      <c r="I72" s="892"/>
      <c r="J72" s="892"/>
      <c r="K72" s="892"/>
      <c r="L72" s="892"/>
      <c r="M72" s="892"/>
      <c r="N72" s="892"/>
      <c r="O72" s="892"/>
      <c r="P72" s="893"/>
      <c r="Q72" s="894">
        <v>284</v>
      </c>
      <c r="R72" s="849"/>
      <c r="S72" s="849"/>
      <c r="T72" s="849"/>
      <c r="U72" s="849"/>
      <c r="V72" s="849">
        <v>249</v>
      </c>
      <c r="W72" s="849"/>
      <c r="X72" s="849"/>
      <c r="Y72" s="849"/>
      <c r="Z72" s="849"/>
      <c r="AA72" s="849">
        <v>34</v>
      </c>
      <c r="AB72" s="849"/>
      <c r="AC72" s="849"/>
      <c r="AD72" s="849"/>
      <c r="AE72" s="849"/>
      <c r="AF72" s="849">
        <v>34</v>
      </c>
      <c r="AG72" s="849"/>
      <c r="AH72" s="849"/>
      <c r="AI72" s="849"/>
      <c r="AJ72" s="849"/>
      <c r="AK72" s="849" t="s">
        <v>541</v>
      </c>
      <c r="AL72" s="849"/>
      <c r="AM72" s="849"/>
      <c r="AN72" s="849"/>
      <c r="AO72" s="849"/>
      <c r="AP72" s="849" t="s">
        <v>542</v>
      </c>
      <c r="AQ72" s="849"/>
      <c r="AR72" s="849"/>
      <c r="AS72" s="849"/>
      <c r="AT72" s="849"/>
      <c r="AU72" s="849" t="s">
        <v>541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539</v>
      </c>
      <c r="C73" s="892"/>
      <c r="D73" s="892"/>
      <c r="E73" s="892"/>
      <c r="F73" s="892"/>
      <c r="G73" s="892"/>
      <c r="H73" s="892"/>
      <c r="I73" s="892"/>
      <c r="J73" s="892"/>
      <c r="K73" s="892"/>
      <c r="L73" s="892"/>
      <c r="M73" s="892"/>
      <c r="N73" s="892"/>
      <c r="O73" s="892"/>
      <c r="P73" s="893"/>
      <c r="Q73" s="894">
        <v>286558</v>
      </c>
      <c r="R73" s="849"/>
      <c r="S73" s="849"/>
      <c r="T73" s="849"/>
      <c r="U73" s="849"/>
      <c r="V73" s="849">
        <v>273159</v>
      </c>
      <c r="W73" s="849"/>
      <c r="X73" s="849"/>
      <c r="Y73" s="849"/>
      <c r="Z73" s="849"/>
      <c r="AA73" s="849">
        <v>13399</v>
      </c>
      <c r="AB73" s="849"/>
      <c r="AC73" s="849"/>
      <c r="AD73" s="849"/>
      <c r="AE73" s="849"/>
      <c r="AF73" s="849">
        <v>13399</v>
      </c>
      <c r="AG73" s="849"/>
      <c r="AH73" s="849"/>
      <c r="AI73" s="849"/>
      <c r="AJ73" s="849"/>
      <c r="AK73" s="849">
        <v>294</v>
      </c>
      <c r="AL73" s="849"/>
      <c r="AM73" s="849"/>
      <c r="AN73" s="849"/>
      <c r="AO73" s="849"/>
      <c r="AP73" s="849" t="s">
        <v>541</v>
      </c>
      <c r="AQ73" s="849"/>
      <c r="AR73" s="849"/>
      <c r="AS73" s="849"/>
      <c r="AT73" s="849"/>
      <c r="AU73" s="849" t="s">
        <v>541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286</v>
      </c>
      <c r="AG109" s="913"/>
      <c r="AH109" s="913"/>
      <c r="AI109" s="913"/>
      <c r="AJ109" s="914"/>
      <c r="AK109" s="912" t="s">
        <v>285</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286</v>
      </c>
      <c r="BW109" s="913"/>
      <c r="BX109" s="913"/>
      <c r="BY109" s="913"/>
      <c r="BZ109" s="914"/>
      <c r="CA109" s="912" t="s">
        <v>285</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286</v>
      </c>
      <c r="DM109" s="913"/>
      <c r="DN109" s="913"/>
      <c r="DO109" s="913"/>
      <c r="DP109" s="914"/>
      <c r="DQ109" s="912" t="s">
        <v>285</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1700887</v>
      </c>
      <c r="AB110" s="920"/>
      <c r="AC110" s="920"/>
      <c r="AD110" s="920"/>
      <c r="AE110" s="921"/>
      <c r="AF110" s="922">
        <v>1665413</v>
      </c>
      <c r="AG110" s="920"/>
      <c r="AH110" s="920"/>
      <c r="AI110" s="920"/>
      <c r="AJ110" s="921"/>
      <c r="AK110" s="922">
        <v>1527955</v>
      </c>
      <c r="AL110" s="920"/>
      <c r="AM110" s="920"/>
      <c r="AN110" s="920"/>
      <c r="AO110" s="921"/>
      <c r="AP110" s="923">
        <v>14.8</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16415174</v>
      </c>
      <c r="BR110" s="957"/>
      <c r="BS110" s="957"/>
      <c r="BT110" s="957"/>
      <c r="BU110" s="957"/>
      <c r="BV110" s="957">
        <v>16406119</v>
      </c>
      <c r="BW110" s="957"/>
      <c r="BX110" s="957"/>
      <c r="BY110" s="957"/>
      <c r="BZ110" s="957"/>
      <c r="CA110" s="957">
        <v>16431692</v>
      </c>
      <c r="CB110" s="957"/>
      <c r="CC110" s="957"/>
      <c r="CD110" s="957"/>
      <c r="CE110" s="957"/>
      <c r="CF110" s="971">
        <v>159.1</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501023</v>
      </c>
      <c r="BR111" s="950"/>
      <c r="BS111" s="950"/>
      <c r="BT111" s="950"/>
      <c r="BU111" s="950"/>
      <c r="BV111" s="950">
        <v>453077</v>
      </c>
      <c r="BW111" s="950"/>
      <c r="BX111" s="950"/>
      <c r="BY111" s="950"/>
      <c r="BZ111" s="950"/>
      <c r="CA111" s="950">
        <v>333684</v>
      </c>
      <c r="CB111" s="950"/>
      <c r="CC111" s="950"/>
      <c r="CD111" s="950"/>
      <c r="CE111" s="950"/>
      <c r="CF111" s="944">
        <v>3.2</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6481066</v>
      </c>
      <c r="BR112" s="950"/>
      <c r="BS112" s="950"/>
      <c r="BT112" s="950"/>
      <c r="BU112" s="950"/>
      <c r="BV112" s="950">
        <v>6117546</v>
      </c>
      <c r="BW112" s="950"/>
      <c r="BX112" s="950"/>
      <c r="BY112" s="950"/>
      <c r="BZ112" s="950"/>
      <c r="CA112" s="950">
        <v>4483005</v>
      </c>
      <c r="CB112" s="950"/>
      <c r="CC112" s="950"/>
      <c r="CD112" s="950"/>
      <c r="CE112" s="950"/>
      <c r="CF112" s="944">
        <v>43.4</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499677</v>
      </c>
      <c r="DH112" s="950"/>
      <c r="DI112" s="950"/>
      <c r="DJ112" s="950"/>
      <c r="DK112" s="950"/>
      <c r="DL112" s="950">
        <v>451918</v>
      </c>
      <c r="DM112" s="950"/>
      <c r="DN112" s="950"/>
      <c r="DO112" s="950"/>
      <c r="DP112" s="950"/>
      <c r="DQ112" s="950">
        <v>332780</v>
      </c>
      <c r="DR112" s="950"/>
      <c r="DS112" s="950"/>
      <c r="DT112" s="950"/>
      <c r="DU112" s="950"/>
      <c r="DV112" s="951">
        <v>3.2</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503436</v>
      </c>
      <c r="AB113" s="964"/>
      <c r="AC113" s="964"/>
      <c r="AD113" s="964"/>
      <c r="AE113" s="965"/>
      <c r="AF113" s="966">
        <v>510728</v>
      </c>
      <c r="AG113" s="964"/>
      <c r="AH113" s="964"/>
      <c r="AI113" s="964"/>
      <c r="AJ113" s="965"/>
      <c r="AK113" s="966">
        <v>191063</v>
      </c>
      <c r="AL113" s="964"/>
      <c r="AM113" s="964"/>
      <c r="AN113" s="964"/>
      <c r="AO113" s="965"/>
      <c r="AP113" s="967">
        <v>1.8</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329928</v>
      </c>
      <c r="BR113" s="950"/>
      <c r="BS113" s="950"/>
      <c r="BT113" s="950"/>
      <c r="BU113" s="950"/>
      <c r="BV113" s="950">
        <v>443546</v>
      </c>
      <c r="BW113" s="950"/>
      <c r="BX113" s="950"/>
      <c r="BY113" s="950"/>
      <c r="BZ113" s="950"/>
      <c r="CA113" s="950">
        <v>655493</v>
      </c>
      <c r="CB113" s="950"/>
      <c r="CC113" s="950"/>
      <c r="CD113" s="950"/>
      <c r="CE113" s="950"/>
      <c r="CF113" s="944">
        <v>6.3</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1346</v>
      </c>
      <c r="DH113" s="989"/>
      <c r="DI113" s="989"/>
      <c r="DJ113" s="989"/>
      <c r="DK113" s="990"/>
      <c r="DL113" s="991">
        <v>1159</v>
      </c>
      <c r="DM113" s="989"/>
      <c r="DN113" s="989"/>
      <c r="DO113" s="989"/>
      <c r="DP113" s="990"/>
      <c r="DQ113" s="991">
        <v>904</v>
      </c>
      <c r="DR113" s="989"/>
      <c r="DS113" s="989"/>
      <c r="DT113" s="989"/>
      <c r="DU113" s="990"/>
      <c r="DV113" s="992">
        <v>0</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57456</v>
      </c>
      <c r="AB114" s="989"/>
      <c r="AC114" s="989"/>
      <c r="AD114" s="989"/>
      <c r="AE114" s="990"/>
      <c r="AF114" s="991">
        <v>58854</v>
      </c>
      <c r="AG114" s="989"/>
      <c r="AH114" s="989"/>
      <c r="AI114" s="989"/>
      <c r="AJ114" s="990"/>
      <c r="AK114" s="991">
        <v>54598</v>
      </c>
      <c r="AL114" s="989"/>
      <c r="AM114" s="989"/>
      <c r="AN114" s="989"/>
      <c r="AO114" s="990"/>
      <c r="AP114" s="992">
        <v>0.5</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468363</v>
      </c>
      <c r="BR114" s="950"/>
      <c r="BS114" s="950"/>
      <c r="BT114" s="950"/>
      <c r="BU114" s="950"/>
      <c r="BV114" s="950" t="s">
        <v>111</v>
      </c>
      <c r="BW114" s="950"/>
      <c r="BX114" s="950"/>
      <c r="BY114" s="950"/>
      <c r="BZ114" s="950"/>
      <c r="CA114" s="950" t="s">
        <v>111</v>
      </c>
      <c r="CB114" s="950"/>
      <c r="CC114" s="950"/>
      <c r="CD114" s="950"/>
      <c r="CE114" s="950"/>
      <c r="CF114" s="944" t="s">
        <v>111</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58402</v>
      </c>
      <c r="AB115" s="964"/>
      <c r="AC115" s="964"/>
      <c r="AD115" s="964"/>
      <c r="AE115" s="965"/>
      <c r="AF115" s="966">
        <v>59782</v>
      </c>
      <c r="AG115" s="964"/>
      <c r="AH115" s="964"/>
      <c r="AI115" s="964"/>
      <c r="AJ115" s="965"/>
      <c r="AK115" s="966">
        <v>59724</v>
      </c>
      <c r="AL115" s="964"/>
      <c r="AM115" s="964"/>
      <c r="AN115" s="964"/>
      <c r="AO115" s="965"/>
      <c r="AP115" s="967">
        <v>0.6</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247</v>
      </c>
      <c r="AB116" s="989"/>
      <c r="AC116" s="989"/>
      <c r="AD116" s="989"/>
      <c r="AE116" s="990"/>
      <c r="AF116" s="991">
        <v>24</v>
      </c>
      <c r="AG116" s="989"/>
      <c r="AH116" s="989"/>
      <c r="AI116" s="989"/>
      <c r="AJ116" s="990"/>
      <c r="AK116" s="991">
        <v>224</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7" customFormat="1" ht="26.25" customHeight="1">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2320428</v>
      </c>
      <c r="AB117" s="996"/>
      <c r="AC117" s="996"/>
      <c r="AD117" s="996"/>
      <c r="AE117" s="997"/>
      <c r="AF117" s="995">
        <v>2294801</v>
      </c>
      <c r="AG117" s="996"/>
      <c r="AH117" s="996"/>
      <c r="AI117" s="996"/>
      <c r="AJ117" s="997"/>
      <c r="AK117" s="995">
        <v>1833564</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111</v>
      </c>
      <c r="BR117" s="1016"/>
      <c r="BS117" s="1016"/>
      <c r="BT117" s="1016"/>
      <c r="BU117" s="1016"/>
      <c r="BV117" s="1016" t="s">
        <v>111</v>
      </c>
      <c r="BW117" s="1016"/>
      <c r="BX117" s="1016"/>
      <c r="BY117" s="1016"/>
      <c r="BZ117" s="1016"/>
      <c r="CA117" s="1016" t="s">
        <v>111</v>
      </c>
      <c r="CB117" s="1016"/>
      <c r="CC117" s="1016"/>
      <c r="CD117" s="1016"/>
      <c r="CE117" s="1016"/>
      <c r="CF117" s="944" t="s">
        <v>111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286</v>
      </c>
      <c r="AG118" s="913"/>
      <c r="AH118" s="913"/>
      <c r="AI118" s="913"/>
      <c r="AJ118" s="914"/>
      <c r="AK118" s="912" t="s">
        <v>285</v>
      </c>
      <c r="AL118" s="913"/>
      <c r="AM118" s="913"/>
      <c r="AN118" s="913"/>
      <c r="AO118" s="914"/>
      <c r="AP118" s="1020" t="s">
        <v>401</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429</v>
      </c>
      <c r="BP118" s="1024"/>
      <c r="BQ118" s="1015">
        <v>24195554</v>
      </c>
      <c r="BR118" s="1016"/>
      <c r="BS118" s="1016"/>
      <c r="BT118" s="1016"/>
      <c r="BU118" s="1016"/>
      <c r="BV118" s="1016">
        <v>23420288</v>
      </c>
      <c r="BW118" s="1016"/>
      <c r="BX118" s="1016"/>
      <c r="BY118" s="1016"/>
      <c r="BZ118" s="1016"/>
      <c r="CA118" s="1016">
        <v>21903874</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111</v>
      </c>
      <c r="AB119" s="920"/>
      <c r="AC119" s="920"/>
      <c r="AD119" s="920"/>
      <c r="AE119" s="921"/>
      <c r="AF119" s="922" t="s">
        <v>111</v>
      </c>
      <c r="AG119" s="920"/>
      <c r="AH119" s="920"/>
      <c r="AI119" s="920"/>
      <c r="AJ119" s="921"/>
      <c r="AK119" s="922" t="s">
        <v>111</v>
      </c>
      <c r="AL119" s="920"/>
      <c r="AM119" s="920"/>
      <c r="AN119" s="920"/>
      <c r="AO119" s="921"/>
      <c r="AP119" s="923" t="s">
        <v>111</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6460270</v>
      </c>
      <c r="BR119" s="957"/>
      <c r="BS119" s="957"/>
      <c r="BT119" s="957"/>
      <c r="BU119" s="957"/>
      <c r="BV119" s="957">
        <v>7869063</v>
      </c>
      <c r="BW119" s="957"/>
      <c r="BX119" s="957"/>
      <c r="BY119" s="957"/>
      <c r="BZ119" s="957"/>
      <c r="CA119" s="957">
        <v>8402520</v>
      </c>
      <c r="CB119" s="957"/>
      <c r="CC119" s="957"/>
      <c r="CD119" s="957"/>
      <c r="CE119" s="957"/>
      <c r="CF119" s="971">
        <v>81.3</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111</v>
      </c>
      <c r="DH119" s="1028"/>
      <c r="DI119" s="1028"/>
      <c r="DJ119" s="1028"/>
      <c r="DK119" s="1029"/>
      <c r="DL119" s="1030" t="s">
        <v>111</v>
      </c>
      <c r="DM119" s="1028"/>
      <c r="DN119" s="1028"/>
      <c r="DO119" s="1028"/>
      <c r="DP119" s="1029"/>
      <c r="DQ119" s="1030" t="s">
        <v>111</v>
      </c>
      <c r="DR119" s="1028"/>
      <c r="DS119" s="1028"/>
      <c r="DT119" s="1028"/>
      <c r="DU119" s="1029"/>
      <c r="DV119" s="1031" t="s">
        <v>111</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716246</v>
      </c>
      <c r="BR120" s="950"/>
      <c r="BS120" s="950"/>
      <c r="BT120" s="950"/>
      <c r="BU120" s="950"/>
      <c r="BV120" s="950">
        <v>748311</v>
      </c>
      <c r="BW120" s="950"/>
      <c r="BX120" s="950"/>
      <c r="BY120" s="950"/>
      <c r="BZ120" s="950"/>
      <c r="CA120" s="950">
        <v>690480</v>
      </c>
      <c r="CB120" s="950"/>
      <c r="CC120" s="950"/>
      <c r="CD120" s="950"/>
      <c r="CE120" s="950"/>
      <c r="CF120" s="944">
        <v>6.7</v>
      </c>
      <c r="CG120" s="945"/>
      <c r="CH120" s="945"/>
      <c r="CI120" s="945"/>
      <c r="CJ120" s="945"/>
      <c r="CK120" s="1043" t="s">
        <v>435</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5810299</v>
      </c>
      <c r="DH120" s="957"/>
      <c r="DI120" s="957"/>
      <c r="DJ120" s="957"/>
      <c r="DK120" s="957"/>
      <c r="DL120" s="957">
        <v>5501069</v>
      </c>
      <c r="DM120" s="957"/>
      <c r="DN120" s="957"/>
      <c r="DO120" s="957"/>
      <c r="DP120" s="957"/>
      <c r="DQ120" s="957">
        <v>4472451</v>
      </c>
      <c r="DR120" s="957"/>
      <c r="DS120" s="957"/>
      <c r="DT120" s="957"/>
      <c r="DU120" s="957"/>
      <c r="DV120" s="958">
        <v>43.3</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58209</v>
      </c>
      <c r="AB121" s="989"/>
      <c r="AC121" s="989"/>
      <c r="AD121" s="989"/>
      <c r="AE121" s="990"/>
      <c r="AF121" s="991">
        <v>59594</v>
      </c>
      <c r="AG121" s="989"/>
      <c r="AH121" s="989"/>
      <c r="AI121" s="989"/>
      <c r="AJ121" s="990"/>
      <c r="AK121" s="991">
        <v>60717</v>
      </c>
      <c r="AL121" s="989"/>
      <c r="AM121" s="989"/>
      <c r="AN121" s="989"/>
      <c r="AO121" s="990"/>
      <c r="AP121" s="992">
        <v>0.6</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18313640</v>
      </c>
      <c r="BR121" s="1016"/>
      <c r="BS121" s="1016"/>
      <c r="BT121" s="1016"/>
      <c r="BU121" s="1016"/>
      <c r="BV121" s="1016">
        <v>18445045</v>
      </c>
      <c r="BW121" s="1016"/>
      <c r="BX121" s="1016"/>
      <c r="BY121" s="1016"/>
      <c r="BZ121" s="1016"/>
      <c r="CA121" s="1016">
        <v>18315345</v>
      </c>
      <c r="CB121" s="1016"/>
      <c r="CC121" s="1016"/>
      <c r="CD121" s="1016"/>
      <c r="CE121" s="1016"/>
      <c r="CF121" s="1054">
        <v>177.3</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35908</v>
      </c>
      <c r="DH121" s="950"/>
      <c r="DI121" s="950"/>
      <c r="DJ121" s="950"/>
      <c r="DK121" s="950"/>
      <c r="DL121" s="950">
        <v>18649</v>
      </c>
      <c r="DM121" s="950"/>
      <c r="DN121" s="950"/>
      <c r="DO121" s="950"/>
      <c r="DP121" s="950"/>
      <c r="DQ121" s="950">
        <v>10554</v>
      </c>
      <c r="DR121" s="950"/>
      <c r="DS121" s="950"/>
      <c r="DT121" s="950"/>
      <c r="DU121" s="950"/>
      <c r="DV121" s="951">
        <v>0.1</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438</v>
      </c>
      <c r="BP122" s="1024"/>
      <c r="BQ122" s="1064">
        <v>25490156</v>
      </c>
      <c r="BR122" s="1065"/>
      <c r="BS122" s="1065"/>
      <c r="BT122" s="1065"/>
      <c r="BU122" s="1065"/>
      <c r="BV122" s="1065">
        <v>27062419</v>
      </c>
      <c r="BW122" s="1065"/>
      <c r="BX122" s="1065"/>
      <c r="BY122" s="1065"/>
      <c r="BZ122" s="1065"/>
      <c r="CA122" s="1065">
        <v>27408345</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t="s">
        <v>440</v>
      </c>
      <c r="DH122" s="950"/>
      <c r="DI122" s="950"/>
      <c r="DJ122" s="950"/>
      <c r="DK122" s="950"/>
      <c r="DL122" s="950" t="s">
        <v>440</v>
      </c>
      <c r="DM122" s="950"/>
      <c r="DN122" s="950"/>
      <c r="DO122" s="950"/>
      <c r="DP122" s="950"/>
      <c r="DQ122" s="950" t="s">
        <v>440</v>
      </c>
      <c r="DR122" s="950"/>
      <c r="DS122" s="950"/>
      <c r="DT122" s="950"/>
      <c r="DU122" s="950"/>
      <c r="DV122" s="951" t="s">
        <v>440</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440</v>
      </c>
      <c r="BR123" s="1057"/>
      <c r="BS123" s="1057"/>
      <c r="BT123" s="1057"/>
      <c r="BU123" s="1057"/>
      <c r="BV123" s="1057" t="s">
        <v>440</v>
      </c>
      <c r="BW123" s="1057"/>
      <c r="BX123" s="1057"/>
      <c r="BY123" s="1057"/>
      <c r="BZ123" s="1057"/>
      <c r="CA123" s="1057" t="s">
        <v>440</v>
      </c>
      <c r="CB123" s="1057"/>
      <c r="CC123" s="1057"/>
      <c r="CD123" s="1057"/>
      <c r="CE123" s="1057"/>
      <c r="CF123" s="1058"/>
      <c r="CG123" s="1059"/>
      <c r="CH123" s="1059"/>
      <c r="CI123" s="1059"/>
      <c r="CJ123" s="1060"/>
      <c r="CK123" s="1046"/>
      <c r="CL123" s="1047"/>
      <c r="CM123" s="1047"/>
      <c r="CN123" s="1047"/>
      <c r="CO123" s="1048"/>
      <c r="CP123" s="1037" t="s">
        <v>381</v>
      </c>
      <c r="CQ123" s="1038"/>
      <c r="CR123" s="1038"/>
      <c r="CS123" s="1038"/>
      <c r="CT123" s="1038"/>
      <c r="CU123" s="1038"/>
      <c r="CV123" s="1038"/>
      <c r="CW123" s="1038"/>
      <c r="CX123" s="1038"/>
      <c r="CY123" s="1038"/>
      <c r="CZ123" s="1038"/>
      <c r="DA123" s="1038"/>
      <c r="DB123" s="1038"/>
      <c r="DC123" s="1038"/>
      <c r="DD123" s="1038"/>
      <c r="DE123" s="1038"/>
      <c r="DF123" s="1039"/>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v>634859</v>
      </c>
      <c r="DH124" s="1028"/>
      <c r="DI124" s="1028"/>
      <c r="DJ124" s="1028"/>
      <c r="DK124" s="1029"/>
      <c r="DL124" s="1030">
        <v>597828</v>
      </c>
      <c r="DM124" s="1028"/>
      <c r="DN124" s="1028"/>
      <c r="DO124" s="1028"/>
      <c r="DP124" s="1029"/>
      <c r="DQ124" s="1030" t="s">
        <v>111</v>
      </c>
      <c r="DR124" s="1028"/>
      <c r="DS124" s="1028"/>
      <c r="DT124" s="1028"/>
      <c r="DU124" s="1029"/>
      <c r="DV124" s="1031" t="s">
        <v>111</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193</v>
      </c>
      <c r="AB126" s="989"/>
      <c r="AC126" s="989"/>
      <c r="AD126" s="989"/>
      <c r="AE126" s="990"/>
      <c r="AF126" s="991">
        <v>188</v>
      </c>
      <c r="AG126" s="989"/>
      <c r="AH126" s="989"/>
      <c r="AI126" s="989"/>
      <c r="AJ126" s="990"/>
      <c r="AK126" s="991">
        <v>-993</v>
      </c>
      <c r="AL126" s="989"/>
      <c r="AM126" s="989"/>
      <c r="AN126" s="989"/>
      <c r="AO126" s="990"/>
      <c r="AP126" s="992">
        <v>0</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3"/>
      <c r="AV127" s="233"/>
      <c r="AW127" s="233"/>
      <c r="AX127" s="916" t="s">
        <v>451</v>
      </c>
      <c r="AY127" s="917"/>
      <c r="AZ127" s="917"/>
      <c r="BA127" s="917"/>
      <c r="BB127" s="917"/>
      <c r="BC127" s="917"/>
      <c r="BD127" s="917"/>
      <c r="BE127" s="918"/>
      <c r="BF127" s="1071" t="s">
        <v>111</v>
      </c>
      <c r="BG127" s="1072"/>
      <c r="BH127" s="1072"/>
      <c r="BI127" s="1072"/>
      <c r="BJ127" s="1072"/>
      <c r="BK127" s="1072"/>
      <c r="BL127" s="1081"/>
      <c r="BM127" s="1071">
        <v>13.07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111</v>
      </c>
      <c r="DH127" s="1078"/>
      <c r="DI127" s="1078"/>
      <c r="DJ127" s="1078"/>
      <c r="DK127" s="1078"/>
      <c r="DL127" s="1078" t="s">
        <v>111</v>
      </c>
      <c r="DM127" s="1078"/>
      <c r="DN127" s="1078"/>
      <c r="DO127" s="1078"/>
      <c r="DP127" s="1078"/>
      <c r="DQ127" s="1078" t="s">
        <v>111</v>
      </c>
      <c r="DR127" s="1078"/>
      <c r="DS127" s="1078"/>
      <c r="DT127" s="1078"/>
      <c r="DU127" s="1078"/>
      <c r="DV127" s="1079" t="s">
        <v>111</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73070</v>
      </c>
      <c r="AB128" s="1120"/>
      <c r="AC128" s="1120"/>
      <c r="AD128" s="1120"/>
      <c r="AE128" s="1121"/>
      <c r="AF128" s="1122">
        <v>73940</v>
      </c>
      <c r="AG128" s="1120"/>
      <c r="AH128" s="1120"/>
      <c r="AI128" s="1120"/>
      <c r="AJ128" s="1121"/>
      <c r="AK128" s="1122">
        <v>72346</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18.07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11569047</v>
      </c>
      <c r="AB129" s="989"/>
      <c r="AC129" s="989"/>
      <c r="AD129" s="989"/>
      <c r="AE129" s="990"/>
      <c r="AF129" s="991">
        <v>11411612</v>
      </c>
      <c r="AG129" s="989"/>
      <c r="AH129" s="989"/>
      <c r="AI129" s="989"/>
      <c r="AJ129" s="990"/>
      <c r="AK129" s="991">
        <v>11896302</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5.2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1501228</v>
      </c>
      <c r="AB130" s="989"/>
      <c r="AC130" s="989"/>
      <c r="AD130" s="989"/>
      <c r="AE130" s="990"/>
      <c r="AF130" s="991">
        <v>1576520</v>
      </c>
      <c r="AG130" s="989"/>
      <c r="AH130" s="989"/>
      <c r="AI130" s="989"/>
      <c r="AJ130" s="990"/>
      <c r="AK130" s="991">
        <v>1567154</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t="s">
        <v>111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10067819</v>
      </c>
      <c r="AB131" s="1028"/>
      <c r="AC131" s="1028"/>
      <c r="AD131" s="1028"/>
      <c r="AE131" s="1029"/>
      <c r="AF131" s="1030">
        <v>9835092</v>
      </c>
      <c r="AG131" s="1028"/>
      <c r="AH131" s="1028"/>
      <c r="AI131" s="1028"/>
      <c r="AJ131" s="1029"/>
      <c r="AK131" s="1030">
        <v>10329148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7.4110390739999996</v>
      </c>
      <c r="AB132" s="1134"/>
      <c r="AC132" s="1134"/>
      <c r="AD132" s="1134"/>
      <c r="AE132" s="1135"/>
      <c r="AF132" s="1136">
        <v>6.5514486290000002</v>
      </c>
      <c r="AG132" s="1134"/>
      <c r="AH132" s="1134"/>
      <c r="AI132" s="1134"/>
      <c r="AJ132" s="1135"/>
      <c r="AK132" s="1136">
        <v>1.8787996840000001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7.9</v>
      </c>
      <c r="AB133" s="1141"/>
      <c r="AC133" s="1141"/>
      <c r="AD133" s="1141"/>
      <c r="AE133" s="1142"/>
      <c r="AF133" s="1140">
        <v>7.1</v>
      </c>
      <c r="AG133" s="1141"/>
      <c r="AH133" s="1141"/>
      <c r="AI133" s="1141"/>
      <c r="AJ133" s="1142"/>
      <c r="AK133" s="1140">
        <v>5.2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4" zoomScale="73" zoomScaleNormal="85" zoomScaleSheetLayoutView="73" workbookViewId="0">
      <selection activeCell="K50" sqref="K50"/>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D43" zoomScale="87" zoomScaleNormal="87"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2914378</v>
      </c>
      <c r="L9" s="264">
        <v>48815</v>
      </c>
      <c r="M9" s="265">
        <v>58112</v>
      </c>
      <c r="N9" s="266">
        <v>-16</v>
      </c>
    </row>
    <row r="10" spans="1:16">
      <c r="A10" s="248"/>
      <c r="B10" s="244"/>
      <c r="C10" s="244"/>
      <c r="D10" s="244"/>
      <c r="E10" s="244"/>
      <c r="F10" s="244"/>
      <c r="G10" s="1149" t="s">
        <v>474</v>
      </c>
      <c r="H10" s="1150"/>
      <c r="I10" s="1150"/>
      <c r="J10" s="1151"/>
      <c r="K10" s="267">
        <v>31013</v>
      </c>
      <c r="L10" s="268">
        <v>519</v>
      </c>
      <c r="M10" s="269">
        <v>3510</v>
      </c>
      <c r="N10" s="270">
        <v>-85.2</v>
      </c>
    </row>
    <row r="11" spans="1:16" ht="13.5" customHeight="1">
      <c r="A11" s="248"/>
      <c r="B11" s="244"/>
      <c r="C11" s="244"/>
      <c r="D11" s="244"/>
      <c r="E11" s="244"/>
      <c r="F11" s="244"/>
      <c r="G11" s="1149" t="s">
        <v>475</v>
      </c>
      <c r="H11" s="1150"/>
      <c r="I11" s="1150"/>
      <c r="J11" s="1151"/>
      <c r="K11" s="267">
        <v>402267</v>
      </c>
      <c r="L11" s="268">
        <v>6738</v>
      </c>
      <c r="M11" s="269">
        <v>6281</v>
      </c>
      <c r="N11" s="270">
        <v>7.3</v>
      </c>
    </row>
    <row r="12" spans="1:16" ht="13.5" customHeight="1">
      <c r="A12" s="248"/>
      <c r="B12" s="244"/>
      <c r="C12" s="244"/>
      <c r="D12" s="244"/>
      <c r="E12" s="244"/>
      <c r="F12" s="244"/>
      <c r="G12" s="1149" t="s">
        <v>476</v>
      </c>
      <c r="H12" s="1150"/>
      <c r="I12" s="1150"/>
      <c r="J12" s="1151"/>
      <c r="K12" s="267">
        <v>600</v>
      </c>
      <c r="L12" s="268">
        <v>10</v>
      </c>
      <c r="M12" s="269">
        <v>744</v>
      </c>
      <c r="N12" s="270">
        <v>-98.7</v>
      </c>
    </row>
    <row r="13" spans="1:16" ht="13.5" customHeight="1">
      <c r="A13" s="248"/>
      <c r="B13" s="244"/>
      <c r="C13" s="244"/>
      <c r="D13" s="244"/>
      <c r="E13" s="244"/>
      <c r="F13" s="244"/>
      <c r="G13" s="1149" t="s">
        <v>477</v>
      </c>
      <c r="H13" s="1150"/>
      <c r="I13" s="1150"/>
      <c r="J13" s="1151"/>
      <c r="K13" s="267" t="s">
        <v>478</v>
      </c>
      <c r="L13" s="268" t="s">
        <v>478</v>
      </c>
      <c r="M13" s="269">
        <v>1</v>
      </c>
      <c r="N13" s="270" t="s">
        <v>478</v>
      </c>
    </row>
    <row r="14" spans="1:16" ht="13.5" customHeight="1">
      <c r="A14" s="248"/>
      <c r="B14" s="244"/>
      <c r="C14" s="244"/>
      <c r="D14" s="244"/>
      <c r="E14" s="244"/>
      <c r="F14" s="244"/>
      <c r="G14" s="1149" t="s">
        <v>479</v>
      </c>
      <c r="H14" s="1150"/>
      <c r="I14" s="1150"/>
      <c r="J14" s="1151"/>
      <c r="K14" s="267" t="s">
        <v>478</v>
      </c>
      <c r="L14" s="268" t="s">
        <v>478</v>
      </c>
      <c r="M14" s="269">
        <v>2803</v>
      </c>
      <c r="N14" s="270" t="s">
        <v>478</v>
      </c>
    </row>
    <row r="15" spans="1:16" ht="13.5" customHeight="1">
      <c r="A15" s="248"/>
      <c r="B15" s="244"/>
      <c r="C15" s="244"/>
      <c r="D15" s="244"/>
      <c r="E15" s="244"/>
      <c r="F15" s="244"/>
      <c r="G15" s="1149" t="s">
        <v>480</v>
      </c>
      <c r="H15" s="1150"/>
      <c r="I15" s="1150"/>
      <c r="J15" s="1151"/>
      <c r="K15" s="267">
        <v>53165</v>
      </c>
      <c r="L15" s="268">
        <v>891</v>
      </c>
      <c r="M15" s="269">
        <v>1119</v>
      </c>
      <c r="N15" s="270">
        <v>-20.399999999999999</v>
      </c>
    </row>
    <row r="16" spans="1:16">
      <c r="A16" s="248"/>
      <c r="B16" s="244"/>
      <c r="C16" s="244"/>
      <c r="D16" s="244"/>
      <c r="E16" s="244"/>
      <c r="F16" s="244"/>
      <c r="G16" s="1152" t="s">
        <v>481</v>
      </c>
      <c r="H16" s="1153"/>
      <c r="I16" s="1153"/>
      <c r="J16" s="1154"/>
      <c r="K16" s="268">
        <v>-273095</v>
      </c>
      <c r="L16" s="268">
        <v>-4574</v>
      </c>
      <c r="M16" s="269">
        <v>-5386</v>
      </c>
      <c r="N16" s="270">
        <v>-15.1</v>
      </c>
    </row>
    <row r="17" spans="1:16">
      <c r="A17" s="248"/>
      <c r="B17" s="244"/>
      <c r="C17" s="244"/>
      <c r="D17" s="244"/>
      <c r="E17" s="244"/>
      <c r="F17" s="244"/>
      <c r="G17" s="1152" t="s">
        <v>169</v>
      </c>
      <c r="H17" s="1153"/>
      <c r="I17" s="1153"/>
      <c r="J17" s="1154"/>
      <c r="K17" s="268">
        <v>3128328</v>
      </c>
      <c r="L17" s="268">
        <v>52399</v>
      </c>
      <c r="M17" s="269">
        <v>67183</v>
      </c>
      <c r="N17" s="270">
        <v>-22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4.8099999999999996</v>
      </c>
      <c r="L21" s="281">
        <v>6.12</v>
      </c>
      <c r="M21" s="282">
        <v>-1.31</v>
      </c>
      <c r="N21" s="249"/>
      <c r="O21" s="283"/>
      <c r="P21" s="279"/>
    </row>
    <row r="22" spans="1:16" s="284" customFormat="1">
      <c r="A22" s="279"/>
      <c r="B22" s="249"/>
      <c r="C22" s="249"/>
      <c r="D22" s="249"/>
      <c r="E22" s="249"/>
      <c r="F22" s="249"/>
      <c r="G22" s="1144" t="s">
        <v>487</v>
      </c>
      <c r="H22" s="1145"/>
      <c r="I22" s="1145"/>
      <c r="J22" s="1146"/>
      <c r="K22" s="285">
        <v>98.5</v>
      </c>
      <c r="L22" s="286">
        <v>98.7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1527955</v>
      </c>
      <c r="L32" s="294">
        <v>25593</v>
      </c>
      <c r="M32" s="295">
        <v>33998</v>
      </c>
      <c r="N32" s="296">
        <v>-24.7</v>
      </c>
    </row>
    <row r="33" spans="1:16" ht="13.5" customHeight="1">
      <c r="A33" s="248"/>
      <c r="B33" s="244"/>
      <c r="C33" s="244"/>
      <c r="D33" s="244"/>
      <c r="E33" s="244"/>
      <c r="F33" s="244"/>
      <c r="G33" s="1160" t="s">
        <v>492</v>
      </c>
      <c r="H33" s="1161"/>
      <c r="I33" s="1161"/>
      <c r="J33" s="1162"/>
      <c r="K33" s="294" t="s">
        <v>478</v>
      </c>
      <c r="L33" s="294" t="s">
        <v>478</v>
      </c>
      <c r="M33" s="295">
        <v>1</v>
      </c>
      <c r="N33" s="296" t="s">
        <v>478</v>
      </c>
    </row>
    <row r="34" spans="1:16" ht="27" customHeight="1">
      <c r="A34" s="248"/>
      <c r="B34" s="244"/>
      <c r="C34" s="244"/>
      <c r="D34" s="244"/>
      <c r="E34" s="244"/>
      <c r="F34" s="244"/>
      <c r="G34" s="1160" t="s">
        <v>493</v>
      </c>
      <c r="H34" s="1161"/>
      <c r="I34" s="1161"/>
      <c r="J34" s="1162"/>
      <c r="K34" s="294" t="s">
        <v>478</v>
      </c>
      <c r="L34" s="294" t="s">
        <v>478</v>
      </c>
      <c r="M34" s="295">
        <v>39</v>
      </c>
      <c r="N34" s="296" t="s">
        <v>478</v>
      </c>
    </row>
    <row r="35" spans="1:16" ht="27" customHeight="1">
      <c r="A35" s="248"/>
      <c r="B35" s="244"/>
      <c r="C35" s="244"/>
      <c r="D35" s="244"/>
      <c r="E35" s="244"/>
      <c r="F35" s="244"/>
      <c r="G35" s="1160" t="s">
        <v>494</v>
      </c>
      <c r="H35" s="1161"/>
      <c r="I35" s="1161"/>
      <c r="J35" s="1162"/>
      <c r="K35" s="294">
        <v>191063</v>
      </c>
      <c r="L35" s="294">
        <v>3200</v>
      </c>
      <c r="M35" s="295">
        <v>9007</v>
      </c>
      <c r="N35" s="296">
        <v>-64.5</v>
      </c>
    </row>
    <row r="36" spans="1:16" ht="27" customHeight="1">
      <c r="A36" s="248"/>
      <c r="B36" s="244"/>
      <c r="C36" s="244"/>
      <c r="D36" s="244"/>
      <c r="E36" s="244"/>
      <c r="F36" s="244"/>
      <c r="G36" s="1160" t="s">
        <v>495</v>
      </c>
      <c r="H36" s="1161"/>
      <c r="I36" s="1161"/>
      <c r="J36" s="1162"/>
      <c r="K36" s="294">
        <v>54598</v>
      </c>
      <c r="L36" s="294">
        <v>915</v>
      </c>
      <c r="M36" s="295">
        <v>2239</v>
      </c>
      <c r="N36" s="296">
        <v>-59.1</v>
      </c>
    </row>
    <row r="37" spans="1:16" ht="13.5" customHeight="1">
      <c r="A37" s="248"/>
      <c r="B37" s="244"/>
      <c r="C37" s="244"/>
      <c r="D37" s="244"/>
      <c r="E37" s="244"/>
      <c r="F37" s="244"/>
      <c r="G37" s="1160" t="s">
        <v>496</v>
      </c>
      <c r="H37" s="1161"/>
      <c r="I37" s="1161"/>
      <c r="J37" s="1162"/>
      <c r="K37" s="294">
        <v>59724</v>
      </c>
      <c r="L37" s="294">
        <v>1000</v>
      </c>
      <c r="M37" s="295">
        <v>951</v>
      </c>
      <c r="N37" s="296">
        <v>5.2</v>
      </c>
    </row>
    <row r="38" spans="1:16" ht="27" customHeight="1">
      <c r="A38" s="248"/>
      <c r="B38" s="244"/>
      <c r="C38" s="244"/>
      <c r="D38" s="244"/>
      <c r="E38" s="244"/>
      <c r="F38" s="244"/>
      <c r="G38" s="1163" t="s">
        <v>497</v>
      </c>
      <c r="H38" s="1164"/>
      <c r="I38" s="1164"/>
      <c r="J38" s="1165"/>
      <c r="K38" s="297">
        <v>224</v>
      </c>
      <c r="L38" s="297">
        <v>4</v>
      </c>
      <c r="M38" s="298">
        <v>6</v>
      </c>
      <c r="N38" s="299">
        <v>-33.299999999999997</v>
      </c>
      <c r="O38" s="293"/>
    </row>
    <row r="39" spans="1:16">
      <c r="A39" s="248"/>
      <c r="B39" s="244"/>
      <c r="C39" s="244"/>
      <c r="D39" s="244"/>
      <c r="E39" s="244"/>
      <c r="F39" s="244"/>
      <c r="G39" s="1163" t="s">
        <v>498</v>
      </c>
      <c r="H39" s="1164"/>
      <c r="I39" s="1164"/>
      <c r="J39" s="1165"/>
      <c r="K39" s="300">
        <v>-72346</v>
      </c>
      <c r="L39" s="300">
        <v>-1212</v>
      </c>
      <c r="M39" s="301">
        <v>-6589</v>
      </c>
      <c r="N39" s="302">
        <v>-81.599999999999994</v>
      </c>
      <c r="O39" s="293"/>
    </row>
    <row r="40" spans="1:16" ht="27" customHeight="1">
      <c r="A40" s="248"/>
      <c r="B40" s="244"/>
      <c r="C40" s="244"/>
      <c r="D40" s="244"/>
      <c r="E40" s="244"/>
      <c r="F40" s="244"/>
      <c r="G40" s="1160" t="s">
        <v>499</v>
      </c>
      <c r="H40" s="1161"/>
      <c r="I40" s="1161"/>
      <c r="J40" s="1162"/>
      <c r="K40" s="300">
        <v>-1567154</v>
      </c>
      <c r="L40" s="300">
        <v>-26250</v>
      </c>
      <c r="M40" s="301">
        <v>-27524</v>
      </c>
      <c r="N40" s="302">
        <v>-4.5999999999999996</v>
      </c>
      <c r="O40" s="293"/>
    </row>
    <row r="41" spans="1:16">
      <c r="A41" s="248"/>
      <c r="B41" s="244"/>
      <c r="C41" s="244"/>
      <c r="D41" s="244"/>
      <c r="E41" s="244"/>
      <c r="F41" s="244"/>
      <c r="G41" s="1166" t="s">
        <v>280</v>
      </c>
      <c r="H41" s="1167"/>
      <c r="I41" s="1167"/>
      <c r="J41" s="1168"/>
      <c r="K41" s="294">
        <v>194064</v>
      </c>
      <c r="L41" s="300">
        <v>3251</v>
      </c>
      <c r="M41" s="301">
        <v>12127</v>
      </c>
      <c r="N41" s="302">
        <v>-73.2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2294805</v>
      </c>
      <c r="J51" s="320">
        <v>40517</v>
      </c>
      <c r="K51" s="321">
        <v>-10</v>
      </c>
      <c r="L51" s="322">
        <v>47569</v>
      </c>
      <c r="M51" s="323">
        <v>-23.1</v>
      </c>
      <c r="N51" s="324">
        <v>13.1</v>
      </c>
    </row>
    <row r="52" spans="1:14">
      <c r="A52" s="248"/>
      <c r="B52" s="244"/>
      <c r="C52" s="244"/>
      <c r="D52" s="244"/>
      <c r="E52" s="244"/>
      <c r="F52" s="244"/>
      <c r="G52" s="325"/>
      <c r="H52" s="326" t="s">
        <v>510</v>
      </c>
      <c r="I52" s="327">
        <v>713325</v>
      </c>
      <c r="J52" s="328">
        <v>12594</v>
      </c>
      <c r="K52" s="329">
        <v>-16.100000000000001</v>
      </c>
      <c r="L52" s="330">
        <v>26255</v>
      </c>
      <c r="M52" s="331">
        <v>-18.399999999999999</v>
      </c>
      <c r="N52" s="332">
        <v>2.2999999999999998</v>
      </c>
    </row>
    <row r="53" spans="1:14">
      <c r="A53" s="248"/>
      <c r="B53" s="244"/>
      <c r="C53" s="244"/>
      <c r="D53" s="244"/>
      <c r="E53" s="244"/>
      <c r="F53" s="244"/>
      <c r="G53" s="310" t="s">
        <v>511</v>
      </c>
      <c r="H53" s="311"/>
      <c r="I53" s="319">
        <v>2859689</v>
      </c>
      <c r="J53" s="320">
        <v>49733</v>
      </c>
      <c r="K53" s="321">
        <v>22.7</v>
      </c>
      <c r="L53" s="322">
        <v>50880</v>
      </c>
      <c r="M53" s="323">
        <v>7</v>
      </c>
      <c r="N53" s="324">
        <v>15.7</v>
      </c>
    </row>
    <row r="54" spans="1:14">
      <c r="A54" s="248"/>
      <c r="B54" s="244"/>
      <c r="C54" s="244"/>
      <c r="D54" s="244"/>
      <c r="E54" s="244"/>
      <c r="F54" s="244"/>
      <c r="G54" s="325"/>
      <c r="H54" s="326" t="s">
        <v>510</v>
      </c>
      <c r="I54" s="327">
        <v>1386541</v>
      </c>
      <c r="J54" s="328">
        <v>24113</v>
      </c>
      <c r="K54" s="329">
        <v>91.5</v>
      </c>
      <c r="L54" s="330">
        <v>26879</v>
      </c>
      <c r="M54" s="331">
        <v>2.4</v>
      </c>
      <c r="N54" s="332">
        <v>89.1</v>
      </c>
    </row>
    <row r="55" spans="1:14">
      <c r="A55" s="248"/>
      <c r="B55" s="244"/>
      <c r="C55" s="244"/>
      <c r="D55" s="244"/>
      <c r="E55" s="244"/>
      <c r="F55" s="244"/>
      <c r="G55" s="310" t="s">
        <v>512</v>
      </c>
      <c r="H55" s="311"/>
      <c r="I55" s="319">
        <v>2524638</v>
      </c>
      <c r="J55" s="320">
        <v>43422</v>
      </c>
      <c r="K55" s="321">
        <v>-12.7</v>
      </c>
      <c r="L55" s="322">
        <v>63956</v>
      </c>
      <c r="M55" s="323">
        <v>25.7</v>
      </c>
      <c r="N55" s="324">
        <v>-38.4</v>
      </c>
    </row>
    <row r="56" spans="1:14">
      <c r="A56" s="248"/>
      <c r="B56" s="244"/>
      <c r="C56" s="244"/>
      <c r="D56" s="244"/>
      <c r="E56" s="244"/>
      <c r="F56" s="244"/>
      <c r="G56" s="325"/>
      <c r="H56" s="326" t="s">
        <v>510</v>
      </c>
      <c r="I56" s="327">
        <v>1028067</v>
      </c>
      <c r="J56" s="328">
        <v>17682</v>
      </c>
      <c r="K56" s="329">
        <v>-26.7</v>
      </c>
      <c r="L56" s="330">
        <v>29239</v>
      </c>
      <c r="M56" s="331">
        <v>8.8000000000000007</v>
      </c>
      <c r="N56" s="332">
        <v>-35.5</v>
      </c>
    </row>
    <row r="57" spans="1:14">
      <c r="A57" s="248"/>
      <c r="B57" s="244"/>
      <c r="C57" s="244"/>
      <c r="D57" s="244"/>
      <c r="E57" s="244"/>
      <c r="F57" s="244"/>
      <c r="G57" s="310" t="s">
        <v>513</v>
      </c>
      <c r="H57" s="311"/>
      <c r="I57" s="319">
        <v>2409067</v>
      </c>
      <c r="J57" s="320">
        <v>40920</v>
      </c>
      <c r="K57" s="321">
        <v>-5.8</v>
      </c>
      <c r="L57" s="322">
        <v>66255</v>
      </c>
      <c r="M57" s="323">
        <v>3.6</v>
      </c>
      <c r="N57" s="324">
        <v>-9.4</v>
      </c>
    </row>
    <row r="58" spans="1:14">
      <c r="A58" s="248"/>
      <c r="B58" s="244"/>
      <c r="C58" s="244"/>
      <c r="D58" s="244"/>
      <c r="E58" s="244"/>
      <c r="F58" s="244"/>
      <c r="G58" s="325"/>
      <c r="H58" s="326" t="s">
        <v>510</v>
      </c>
      <c r="I58" s="327">
        <v>1438638</v>
      </c>
      <c r="J58" s="328">
        <v>24436</v>
      </c>
      <c r="K58" s="329">
        <v>38.200000000000003</v>
      </c>
      <c r="L58" s="330">
        <v>31822</v>
      </c>
      <c r="M58" s="331">
        <v>8.8000000000000007</v>
      </c>
      <c r="N58" s="332">
        <v>29.4</v>
      </c>
    </row>
    <row r="59" spans="1:14">
      <c r="A59" s="248"/>
      <c r="B59" s="244"/>
      <c r="C59" s="244"/>
      <c r="D59" s="244"/>
      <c r="E59" s="244"/>
      <c r="F59" s="244"/>
      <c r="G59" s="310" t="s">
        <v>514</v>
      </c>
      <c r="H59" s="311"/>
      <c r="I59" s="319">
        <v>1831770</v>
      </c>
      <c r="J59" s="320">
        <v>30682</v>
      </c>
      <c r="K59" s="321">
        <v>-25</v>
      </c>
      <c r="L59" s="322">
        <v>47278</v>
      </c>
      <c r="M59" s="323">
        <v>-28.6</v>
      </c>
      <c r="N59" s="324">
        <v>3.6</v>
      </c>
    </row>
    <row r="60" spans="1:14">
      <c r="A60" s="248"/>
      <c r="B60" s="244"/>
      <c r="C60" s="244"/>
      <c r="D60" s="244"/>
      <c r="E60" s="244"/>
      <c r="F60" s="244"/>
      <c r="G60" s="325"/>
      <c r="H60" s="326" t="s">
        <v>510</v>
      </c>
      <c r="I60" s="333">
        <v>740492</v>
      </c>
      <c r="J60" s="328">
        <v>12403</v>
      </c>
      <c r="K60" s="329">
        <v>-49.2</v>
      </c>
      <c r="L60" s="330">
        <v>24096</v>
      </c>
      <c r="M60" s="331">
        <v>-24.3</v>
      </c>
      <c r="N60" s="332">
        <v>-24.9</v>
      </c>
    </row>
    <row r="61" spans="1:14">
      <c r="A61" s="248"/>
      <c r="B61" s="244"/>
      <c r="C61" s="244"/>
      <c r="D61" s="244"/>
      <c r="E61" s="244"/>
      <c r="F61" s="244"/>
      <c r="G61" s="310" t="s">
        <v>515</v>
      </c>
      <c r="H61" s="334"/>
      <c r="I61" s="335">
        <v>2383994</v>
      </c>
      <c r="J61" s="336">
        <v>41055</v>
      </c>
      <c r="K61" s="337">
        <v>-6.2</v>
      </c>
      <c r="L61" s="338">
        <v>55188</v>
      </c>
      <c r="M61" s="339">
        <v>-3.1</v>
      </c>
      <c r="N61" s="324">
        <v>-3.1</v>
      </c>
    </row>
    <row r="62" spans="1:14">
      <c r="A62" s="248"/>
      <c r="B62" s="244"/>
      <c r="C62" s="244"/>
      <c r="D62" s="244"/>
      <c r="E62" s="244"/>
      <c r="F62" s="244"/>
      <c r="G62" s="325"/>
      <c r="H62" s="326" t="s">
        <v>510</v>
      </c>
      <c r="I62" s="327">
        <v>1061413</v>
      </c>
      <c r="J62" s="328">
        <v>18246</v>
      </c>
      <c r="K62" s="329">
        <v>7.5</v>
      </c>
      <c r="L62" s="330">
        <v>27658</v>
      </c>
      <c r="M62" s="331">
        <v>-4.5</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1" zoomScale="77" zoomScaleNormal="77"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1" zoomScale="69" zoomScaleNormal="69"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7" zoomScale="67" zoomScaleNormal="6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24.31</v>
      </c>
      <c r="G47" s="12">
        <v>28.81</v>
      </c>
      <c r="H47" s="12">
        <v>28.86</v>
      </c>
      <c r="I47" s="12">
        <v>32.799999999999997</v>
      </c>
      <c r="J47" s="13">
        <v>34.46</v>
      </c>
    </row>
    <row r="48" spans="2:10" ht="57.75" customHeight="1">
      <c r="B48" s="14"/>
      <c r="C48" s="1171" t="s">
        <v>4</v>
      </c>
      <c r="D48" s="1171"/>
      <c r="E48" s="1172"/>
      <c r="F48" s="15">
        <v>8.58</v>
      </c>
      <c r="G48" s="16">
        <v>8.66</v>
      </c>
      <c r="H48" s="16">
        <v>6.62</v>
      </c>
      <c r="I48" s="16">
        <v>6.67</v>
      </c>
      <c r="J48" s="17">
        <v>5.98</v>
      </c>
    </row>
    <row r="49" spans="2:10" ht="57.75" customHeight="1" thickBot="1">
      <c r="B49" s="18"/>
      <c r="C49" s="1173" t="s">
        <v>5</v>
      </c>
      <c r="D49" s="1173"/>
      <c r="E49" s="1174"/>
      <c r="F49" s="19">
        <v>1.02</v>
      </c>
      <c r="G49" s="20">
        <v>0.85</v>
      </c>
      <c r="H49" s="20" t="s">
        <v>522</v>
      </c>
      <c r="I49" s="20">
        <v>0.08</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62" zoomScaleNormal="6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524</v>
      </c>
      <c r="D34" s="1181"/>
      <c r="E34" s="1182"/>
      <c r="F34" s="32">
        <v>16.88</v>
      </c>
      <c r="G34" s="33">
        <v>17.739999999999998</v>
      </c>
      <c r="H34" s="33">
        <v>16.87</v>
      </c>
      <c r="I34" s="33">
        <v>12.01</v>
      </c>
      <c r="J34" s="34">
        <v>11.95</v>
      </c>
      <c r="K34" s="22"/>
      <c r="L34" s="22"/>
      <c r="M34" s="22"/>
      <c r="N34" s="22"/>
      <c r="O34" s="22"/>
      <c r="P34" s="22"/>
    </row>
    <row r="35" spans="1:16" ht="39" customHeight="1">
      <c r="A35" s="22"/>
      <c r="B35" s="35"/>
      <c r="C35" s="1175" t="s">
        <v>525</v>
      </c>
      <c r="D35" s="1176"/>
      <c r="E35" s="1177"/>
      <c r="F35" s="36">
        <v>8.58</v>
      </c>
      <c r="G35" s="37">
        <v>8.65</v>
      </c>
      <c r="H35" s="37">
        <v>6.62</v>
      </c>
      <c r="I35" s="37">
        <v>6.67</v>
      </c>
      <c r="J35" s="38">
        <v>5.97</v>
      </c>
      <c r="K35" s="22"/>
      <c r="L35" s="22"/>
      <c r="M35" s="22"/>
      <c r="N35" s="22"/>
      <c r="O35" s="22"/>
      <c r="P35" s="22"/>
    </row>
    <row r="36" spans="1:16" ht="39" customHeight="1">
      <c r="A36" s="22"/>
      <c r="B36" s="35"/>
      <c r="C36" s="1175" t="s">
        <v>526</v>
      </c>
      <c r="D36" s="1176"/>
      <c r="E36" s="1177"/>
      <c r="F36" s="36">
        <v>3.1</v>
      </c>
      <c r="G36" s="37">
        <v>3.25</v>
      </c>
      <c r="H36" s="37">
        <v>3.32</v>
      </c>
      <c r="I36" s="37">
        <v>3.53</v>
      </c>
      <c r="J36" s="38">
        <v>3.57</v>
      </c>
      <c r="K36" s="22"/>
      <c r="L36" s="22"/>
      <c r="M36" s="22"/>
      <c r="N36" s="22"/>
      <c r="O36" s="22"/>
      <c r="P36" s="22"/>
    </row>
    <row r="37" spans="1:16" ht="39" customHeight="1">
      <c r="A37" s="22"/>
      <c r="B37" s="35"/>
      <c r="C37" s="1175" t="s">
        <v>527</v>
      </c>
      <c r="D37" s="1176"/>
      <c r="E37" s="1177"/>
      <c r="F37" s="36">
        <v>0.26</v>
      </c>
      <c r="G37" s="37">
        <v>0.14000000000000001</v>
      </c>
      <c r="H37" s="37">
        <v>0.22</v>
      </c>
      <c r="I37" s="37">
        <v>0.94</v>
      </c>
      <c r="J37" s="38">
        <v>3.24</v>
      </c>
      <c r="K37" s="22"/>
      <c r="L37" s="22"/>
      <c r="M37" s="22"/>
      <c r="N37" s="22"/>
      <c r="O37" s="22"/>
      <c r="P37" s="22"/>
    </row>
    <row r="38" spans="1:16" ht="39" customHeight="1">
      <c r="A38" s="22"/>
      <c r="B38" s="35"/>
      <c r="C38" s="1175" t="s">
        <v>528</v>
      </c>
      <c r="D38" s="1176"/>
      <c r="E38" s="1177"/>
      <c r="F38" s="36">
        <v>1.07</v>
      </c>
      <c r="G38" s="37">
        <v>1.87</v>
      </c>
      <c r="H38" s="37">
        <v>2.75</v>
      </c>
      <c r="I38" s="37">
        <v>2.4</v>
      </c>
      <c r="J38" s="38">
        <v>1.1399999999999999</v>
      </c>
      <c r="K38" s="22"/>
      <c r="L38" s="22"/>
      <c r="M38" s="22"/>
      <c r="N38" s="22"/>
      <c r="O38" s="22"/>
      <c r="P38" s="22"/>
    </row>
    <row r="39" spans="1:16" ht="39" customHeight="1">
      <c r="A39" s="22"/>
      <c r="B39" s="35"/>
      <c r="C39" s="1175" t="s">
        <v>529</v>
      </c>
      <c r="D39" s="1176"/>
      <c r="E39" s="1177"/>
      <c r="F39" s="36">
        <v>0.23</v>
      </c>
      <c r="G39" s="37">
        <v>0.35</v>
      </c>
      <c r="H39" s="37">
        <v>0.63</v>
      </c>
      <c r="I39" s="37">
        <v>0.93</v>
      </c>
      <c r="J39" s="38">
        <v>0.56999999999999995</v>
      </c>
      <c r="K39" s="22"/>
      <c r="L39" s="22"/>
      <c r="M39" s="22"/>
      <c r="N39" s="22"/>
      <c r="O39" s="22"/>
      <c r="P39" s="22"/>
    </row>
    <row r="40" spans="1:16" ht="39" customHeight="1">
      <c r="A40" s="22"/>
      <c r="B40" s="35"/>
      <c r="C40" s="1175" t="s">
        <v>530</v>
      </c>
      <c r="D40" s="1176"/>
      <c r="E40" s="1177"/>
      <c r="F40" s="36">
        <v>0.01</v>
      </c>
      <c r="G40" s="37">
        <v>0.01</v>
      </c>
      <c r="H40" s="37">
        <v>0.03</v>
      </c>
      <c r="I40" s="37">
        <v>0.02</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531</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532</v>
      </c>
      <c r="D43" s="1179"/>
      <c r="E43" s="1180"/>
      <c r="F43" s="41">
        <v>0.02</v>
      </c>
      <c r="G43" s="42">
        <v>0.01</v>
      </c>
      <c r="H43" s="42">
        <v>0.02</v>
      </c>
      <c r="I43" s="42">
        <v>0.04</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64" zoomScaleNormal="6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1578</v>
      </c>
      <c r="L45" s="60">
        <v>1586</v>
      </c>
      <c r="M45" s="60">
        <v>1701</v>
      </c>
      <c r="N45" s="60">
        <v>1665</v>
      </c>
      <c r="O45" s="61">
        <v>1528</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516</v>
      </c>
      <c r="L48" s="64">
        <v>537</v>
      </c>
      <c r="M48" s="64">
        <v>503</v>
      </c>
      <c r="N48" s="64">
        <v>511</v>
      </c>
      <c r="O48" s="65">
        <v>191</v>
      </c>
      <c r="P48" s="48"/>
      <c r="Q48" s="48"/>
      <c r="R48" s="48"/>
      <c r="S48" s="48"/>
      <c r="T48" s="48"/>
      <c r="U48" s="48"/>
    </row>
    <row r="49" spans="1:21" ht="30.75" customHeight="1">
      <c r="A49" s="48"/>
      <c r="B49" s="1193"/>
      <c r="C49" s="1194"/>
      <c r="D49" s="62"/>
      <c r="E49" s="1185" t="s">
        <v>15</v>
      </c>
      <c r="F49" s="1185"/>
      <c r="G49" s="1185"/>
      <c r="H49" s="1185"/>
      <c r="I49" s="1185"/>
      <c r="J49" s="1186"/>
      <c r="K49" s="63">
        <v>165</v>
      </c>
      <c r="L49" s="64">
        <v>100</v>
      </c>
      <c r="M49" s="64">
        <v>57</v>
      </c>
      <c r="N49" s="64">
        <v>59</v>
      </c>
      <c r="O49" s="65">
        <v>55</v>
      </c>
      <c r="P49" s="48"/>
      <c r="Q49" s="48"/>
      <c r="R49" s="48"/>
      <c r="S49" s="48"/>
      <c r="T49" s="48"/>
      <c r="U49" s="48"/>
    </row>
    <row r="50" spans="1:21" ht="30.75" customHeight="1">
      <c r="A50" s="48"/>
      <c r="B50" s="1193"/>
      <c r="C50" s="1194"/>
      <c r="D50" s="62"/>
      <c r="E50" s="1185" t="s">
        <v>16</v>
      </c>
      <c r="F50" s="1185"/>
      <c r="G50" s="1185"/>
      <c r="H50" s="1185"/>
      <c r="I50" s="1185"/>
      <c r="J50" s="1186"/>
      <c r="K50" s="63">
        <v>56</v>
      </c>
      <c r="L50" s="64">
        <v>57</v>
      </c>
      <c r="M50" s="64">
        <v>58</v>
      </c>
      <c r="N50" s="64">
        <v>60</v>
      </c>
      <c r="O50" s="65">
        <v>60</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1480</v>
      </c>
      <c r="L52" s="64">
        <v>1546</v>
      </c>
      <c r="M52" s="64">
        <v>1574</v>
      </c>
      <c r="N52" s="64">
        <v>1651</v>
      </c>
      <c r="O52" s="65">
        <v>1640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835</v>
      </c>
      <c r="L53" s="69">
        <v>734</v>
      </c>
      <c r="M53" s="69">
        <v>745</v>
      </c>
      <c r="N53" s="69">
        <v>644</v>
      </c>
      <c r="O53" s="70">
        <v>194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6" zoomScaleNormal="6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99" t="s">
        <v>23</v>
      </c>
      <c r="C41" s="1200"/>
      <c r="D41" s="81"/>
      <c r="E41" s="1205" t="s">
        <v>24</v>
      </c>
      <c r="F41" s="1205"/>
      <c r="G41" s="1205"/>
      <c r="H41" s="1206"/>
      <c r="I41" s="82">
        <v>16712</v>
      </c>
      <c r="J41" s="83">
        <v>16481</v>
      </c>
      <c r="K41" s="83">
        <v>16415</v>
      </c>
      <c r="L41" s="83">
        <v>16406</v>
      </c>
      <c r="M41" s="84">
        <v>16432</v>
      </c>
    </row>
    <row r="42" spans="2:13" ht="27.75" customHeight="1">
      <c r="B42" s="1201"/>
      <c r="C42" s="1202"/>
      <c r="D42" s="85"/>
      <c r="E42" s="1207" t="s">
        <v>25</v>
      </c>
      <c r="F42" s="1207"/>
      <c r="G42" s="1207"/>
      <c r="H42" s="1208"/>
      <c r="I42" s="86">
        <v>555</v>
      </c>
      <c r="J42" s="87">
        <v>548</v>
      </c>
      <c r="K42" s="87">
        <v>501</v>
      </c>
      <c r="L42" s="87">
        <v>453</v>
      </c>
      <c r="M42" s="88">
        <v>334</v>
      </c>
    </row>
    <row r="43" spans="2:13" ht="27.75" customHeight="1">
      <c r="B43" s="1201"/>
      <c r="C43" s="1202"/>
      <c r="D43" s="85"/>
      <c r="E43" s="1207" t="s">
        <v>26</v>
      </c>
      <c r="F43" s="1207"/>
      <c r="G43" s="1207"/>
      <c r="H43" s="1208"/>
      <c r="I43" s="86">
        <v>7527</v>
      </c>
      <c r="J43" s="87">
        <v>7024</v>
      </c>
      <c r="K43" s="87">
        <v>6481</v>
      </c>
      <c r="L43" s="87">
        <v>6118</v>
      </c>
      <c r="M43" s="88">
        <v>4483</v>
      </c>
    </row>
    <row r="44" spans="2:13" ht="27.75" customHeight="1">
      <c r="B44" s="1201"/>
      <c r="C44" s="1202"/>
      <c r="D44" s="85"/>
      <c r="E44" s="1207" t="s">
        <v>27</v>
      </c>
      <c r="F44" s="1207"/>
      <c r="G44" s="1207"/>
      <c r="H44" s="1208"/>
      <c r="I44" s="86">
        <v>423</v>
      </c>
      <c r="J44" s="87">
        <v>371</v>
      </c>
      <c r="K44" s="87">
        <v>330</v>
      </c>
      <c r="L44" s="87">
        <v>444</v>
      </c>
      <c r="M44" s="88">
        <v>655</v>
      </c>
    </row>
    <row r="45" spans="2:13" ht="27.75" customHeight="1">
      <c r="B45" s="1201"/>
      <c r="C45" s="1202"/>
      <c r="D45" s="85"/>
      <c r="E45" s="1207" t="s">
        <v>28</v>
      </c>
      <c r="F45" s="1207"/>
      <c r="G45" s="1207"/>
      <c r="H45" s="1208"/>
      <c r="I45" s="86">
        <v>701</v>
      </c>
      <c r="J45" s="87">
        <v>650</v>
      </c>
      <c r="K45" s="87">
        <v>468</v>
      </c>
      <c r="L45" s="87" t="s">
        <v>478</v>
      </c>
      <c r="M45" s="88" t="s">
        <v>478</v>
      </c>
    </row>
    <row r="46" spans="2:13" ht="27.75" customHeight="1">
      <c r="B46" s="1201"/>
      <c r="C46" s="1202"/>
      <c r="D46" s="85"/>
      <c r="E46" s="1207" t="s">
        <v>29</v>
      </c>
      <c r="F46" s="1207"/>
      <c r="G46" s="1207"/>
      <c r="H46" s="1208"/>
      <c r="I46" s="86" t="s">
        <v>478</v>
      </c>
      <c r="J46" s="87" t="s">
        <v>478</v>
      </c>
      <c r="K46" s="87" t="s">
        <v>478</v>
      </c>
      <c r="L46" s="87" t="s">
        <v>478</v>
      </c>
      <c r="M46" s="88" t="s">
        <v>478</v>
      </c>
    </row>
    <row r="47" spans="2:13" ht="27.75" customHeight="1">
      <c r="B47" s="1201"/>
      <c r="C47" s="1202"/>
      <c r="D47" s="85"/>
      <c r="E47" s="1207" t="s">
        <v>30</v>
      </c>
      <c r="F47" s="1207"/>
      <c r="G47" s="1207"/>
      <c r="H47" s="1208"/>
      <c r="I47" s="86" t="s">
        <v>478</v>
      </c>
      <c r="J47" s="87" t="s">
        <v>478</v>
      </c>
      <c r="K47" s="87" t="s">
        <v>478</v>
      </c>
      <c r="L47" s="87" t="s">
        <v>478</v>
      </c>
      <c r="M47" s="88" t="s">
        <v>478</v>
      </c>
    </row>
    <row r="48" spans="2:13" ht="27.75" customHeight="1">
      <c r="B48" s="1203"/>
      <c r="C48" s="1204"/>
      <c r="D48" s="85"/>
      <c r="E48" s="1207" t="s">
        <v>31</v>
      </c>
      <c r="F48" s="1207"/>
      <c r="G48" s="1207"/>
      <c r="H48" s="1208"/>
      <c r="I48" s="86" t="s">
        <v>478</v>
      </c>
      <c r="J48" s="87" t="s">
        <v>478</v>
      </c>
      <c r="K48" s="87" t="s">
        <v>478</v>
      </c>
      <c r="L48" s="87" t="s">
        <v>478</v>
      </c>
      <c r="M48" s="88" t="s">
        <v>478</v>
      </c>
    </row>
    <row r="49" spans="2:13" ht="27.75" customHeight="1">
      <c r="B49" s="1209" t="s">
        <v>32</v>
      </c>
      <c r="C49" s="1210"/>
      <c r="D49" s="89"/>
      <c r="E49" s="1207" t="s">
        <v>33</v>
      </c>
      <c r="F49" s="1207"/>
      <c r="G49" s="1207"/>
      <c r="H49" s="1208"/>
      <c r="I49" s="86">
        <v>5426</v>
      </c>
      <c r="J49" s="87">
        <v>6301</v>
      </c>
      <c r="K49" s="87">
        <v>6460</v>
      </c>
      <c r="L49" s="87">
        <v>7869</v>
      </c>
      <c r="M49" s="88">
        <v>8403</v>
      </c>
    </row>
    <row r="50" spans="2:13" ht="27.75" customHeight="1">
      <c r="B50" s="1201"/>
      <c r="C50" s="1202"/>
      <c r="D50" s="85"/>
      <c r="E50" s="1207" t="s">
        <v>34</v>
      </c>
      <c r="F50" s="1207"/>
      <c r="G50" s="1207"/>
      <c r="H50" s="1208"/>
      <c r="I50" s="86">
        <v>725</v>
      </c>
      <c r="J50" s="87">
        <v>689</v>
      </c>
      <c r="K50" s="87">
        <v>716</v>
      </c>
      <c r="L50" s="87">
        <v>748</v>
      </c>
      <c r="M50" s="88">
        <v>690</v>
      </c>
    </row>
    <row r="51" spans="2:13" ht="27.75" customHeight="1">
      <c r="B51" s="1203"/>
      <c r="C51" s="1204"/>
      <c r="D51" s="85"/>
      <c r="E51" s="1207" t="s">
        <v>35</v>
      </c>
      <c r="F51" s="1207"/>
      <c r="G51" s="1207"/>
      <c r="H51" s="1208"/>
      <c r="I51" s="86">
        <v>17764</v>
      </c>
      <c r="J51" s="87">
        <v>18165</v>
      </c>
      <c r="K51" s="87">
        <v>18314</v>
      </c>
      <c r="L51" s="87">
        <v>18445</v>
      </c>
      <c r="M51" s="88">
        <v>18315</v>
      </c>
    </row>
    <row r="52" spans="2:13" ht="27.75" customHeight="1" thickBot="1">
      <c r="B52" s="1211" t="s">
        <v>36</v>
      </c>
      <c r="C52" s="1212"/>
      <c r="D52" s="90"/>
      <c r="E52" s="1213" t="s">
        <v>37</v>
      </c>
      <c r="F52" s="1213"/>
      <c r="G52" s="1213"/>
      <c r="H52" s="1214"/>
      <c r="I52" s="91">
        <v>2003</v>
      </c>
      <c r="J52" s="92">
        <v>-82</v>
      </c>
      <c r="K52" s="92">
        <v>-1295</v>
      </c>
      <c r="L52" s="92">
        <v>-3642</v>
      </c>
      <c r="M52" s="93">
        <v>-5504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6" zoomScaleNormal="100" zoomScaleSheetLayoutView="55" workbookViewId="0">
      <selection activeCell="I81" sqref="I81"/>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351" t="s">
        <v>547</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548</v>
      </c>
    </row>
    <row r="50" spans="1:17">
      <c r="B50" s="248"/>
      <c r="C50" s="244"/>
      <c r="D50" s="244"/>
      <c r="E50" s="244"/>
      <c r="F50" s="244"/>
      <c r="G50" s="1236"/>
      <c r="H50" s="1237"/>
      <c r="I50" s="1237"/>
      <c r="J50" s="1238"/>
      <c r="K50" s="354" t="s">
        <v>517</v>
      </c>
      <c r="L50" s="354" t="s">
        <v>518</v>
      </c>
      <c r="M50" s="354" t="s">
        <v>519</v>
      </c>
      <c r="N50" s="354" t="s">
        <v>520</v>
      </c>
      <c r="O50" s="354" t="s">
        <v>521</v>
      </c>
    </row>
    <row r="51" spans="1:17">
      <c r="B51" s="248"/>
      <c r="C51" s="244"/>
      <c r="D51" s="244"/>
      <c r="E51" s="244"/>
      <c r="F51" s="244"/>
      <c r="G51" s="1239" t="s">
        <v>549</v>
      </c>
      <c r="H51" s="1240"/>
      <c r="I51" s="1245" t="s">
        <v>550</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551</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552</v>
      </c>
      <c r="H55" s="1220"/>
      <c r="I55" s="1225" t="s">
        <v>550</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551</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351" t="s">
        <v>547</v>
      </c>
      <c r="I64" s="352"/>
      <c r="J64" s="352"/>
      <c r="K64" s="352"/>
      <c r="L64" s="244"/>
      <c r="M64" s="244"/>
      <c r="N64" s="244"/>
      <c r="O64" s="244"/>
    </row>
    <row r="65" spans="2:30">
      <c r="B65" s="248"/>
      <c r="C65" s="244"/>
      <c r="D65" s="244"/>
      <c r="E65" s="244"/>
      <c r="F65" s="244"/>
      <c r="G65" s="1227" t="s">
        <v>556</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554</v>
      </c>
      <c r="I71" s="368"/>
      <c r="J71" s="364"/>
      <c r="K71" s="364"/>
      <c r="L71" s="365"/>
      <c r="M71" s="364"/>
      <c r="N71" s="365"/>
      <c r="O71" s="366"/>
    </row>
    <row r="72" spans="2:30">
      <c r="B72" s="248"/>
      <c r="C72" s="244"/>
      <c r="D72" s="244"/>
      <c r="E72" s="244"/>
      <c r="F72" s="244"/>
      <c r="G72" s="1236"/>
      <c r="H72" s="1237"/>
      <c r="I72" s="1237"/>
      <c r="J72" s="1238"/>
      <c r="K72" s="354" t="s">
        <v>517</v>
      </c>
      <c r="L72" s="354" t="s">
        <v>518</v>
      </c>
      <c r="M72" s="354" t="s">
        <v>519</v>
      </c>
      <c r="N72" s="354" t="s">
        <v>520</v>
      </c>
      <c r="O72" s="354" t="s">
        <v>521</v>
      </c>
    </row>
    <row r="73" spans="2:30">
      <c r="B73" s="248"/>
      <c r="C73" s="244"/>
      <c r="D73" s="244"/>
      <c r="E73" s="244"/>
      <c r="F73" s="244"/>
      <c r="G73" s="1239" t="s">
        <v>549</v>
      </c>
      <c r="H73" s="1240"/>
      <c r="I73" s="1245" t="s">
        <v>550</v>
      </c>
      <c r="J73" s="1245"/>
      <c r="K73" s="1226">
        <v>20.9</v>
      </c>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555</v>
      </c>
      <c r="J75" s="1225"/>
      <c r="K75" s="1247">
        <v>10.4</v>
      </c>
      <c r="L75" s="1247">
        <v>8.9</v>
      </c>
      <c r="M75" s="1247">
        <v>7.9</v>
      </c>
      <c r="N75" s="1247">
        <v>7.1</v>
      </c>
      <c r="O75" s="1247">
        <v>5.2</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552</v>
      </c>
      <c r="H77" s="1220"/>
      <c r="I77" s="1225" t="s">
        <v>550</v>
      </c>
      <c r="J77" s="1225"/>
      <c r="K77" s="1226">
        <v>69.2</v>
      </c>
      <c r="L77" s="1226">
        <v>58.2</v>
      </c>
      <c r="M77" s="1215">
        <v>50.3</v>
      </c>
      <c r="N77" s="1215">
        <v>45.9</v>
      </c>
      <c r="O77" s="1215">
        <v>33.6</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555</v>
      </c>
      <c r="J79" s="1217"/>
      <c r="K79" s="1218">
        <v>11.1</v>
      </c>
      <c r="L79" s="1218">
        <v>10.3</v>
      </c>
      <c r="M79" s="1218">
        <v>9.6</v>
      </c>
      <c r="N79" s="1218">
        <v>8.8000000000000007</v>
      </c>
      <c r="O79" s="1218">
        <v>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9" zoomScale="84" zoomScaleNormal="84" zoomScaleSheetLayoutView="70" workbookViewId="0">
      <selection activeCell="J42" sqref="J4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V37" zoomScaleNormal="100" zoomScaleSheetLayoutView="55" workbookViewId="0">
      <selection activeCell="J42" sqref="J4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40517</v>
      </c>
      <c r="E3" s="116"/>
      <c r="F3" s="117">
        <v>47569</v>
      </c>
      <c r="G3" s="118"/>
      <c r="H3" s="119"/>
    </row>
    <row r="4" spans="1:8">
      <c r="A4" s="120"/>
      <c r="B4" s="121"/>
      <c r="C4" s="122"/>
      <c r="D4" s="123">
        <v>12594</v>
      </c>
      <c r="E4" s="124"/>
      <c r="F4" s="125">
        <v>26255</v>
      </c>
      <c r="G4" s="126"/>
      <c r="H4" s="127"/>
    </row>
    <row r="5" spans="1:8">
      <c r="A5" s="108" t="s">
        <v>511</v>
      </c>
      <c r="B5" s="113"/>
      <c r="C5" s="114"/>
      <c r="D5" s="115">
        <v>49733</v>
      </c>
      <c r="E5" s="116"/>
      <c r="F5" s="117">
        <v>50880</v>
      </c>
      <c r="G5" s="118"/>
      <c r="H5" s="119"/>
    </row>
    <row r="6" spans="1:8">
      <c r="A6" s="120"/>
      <c r="B6" s="121"/>
      <c r="C6" s="122"/>
      <c r="D6" s="123">
        <v>24113</v>
      </c>
      <c r="E6" s="124"/>
      <c r="F6" s="125">
        <v>26879</v>
      </c>
      <c r="G6" s="126"/>
      <c r="H6" s="127"/>
    </row>
    <row r="7" spans="1:8">
      <c r="A7" s="108" t="s">
        <v>512</v>
      </c>
      <c r="B7" s="113"/>
      <c r="C7" s="114"/>
      <c r="D7" s="115">
        <v>43422</v>
      </c>
      <c r="E7" s="116"/>
      <c r="F7" s="117">
        <v>63956</v>
      </c>
      <c r="G7" s="118"/>
      <c r="H7" s="119"/>
    </row>
    <row r="8" spans="1:8">
      <c r="A8" s="120"/>
      <c r="B8" s="121"/>
      <c r="C8" s="122"/>
      <c r="D8" s="123">
        <v>17682</v>
      </c>
      <c r="E8" s="124"/>
      <c r="F8" s="125">
        <v>29239</v>
      </c>
      <c r="G8" s="126"/>
      <c r="H8" s="127"/>
    </row>
    <row r="9" spans="1:8">
      <c r="A9" s="108" t="s">
        <v>513</v>
      </c>
      <c r="B9" s="113"/>
      <c r="C9" s="114"/>
      <c r="D9" s="115">
        <v>40920</v>
      </c>
      <c r="E9" s="116"/>
      <c r="F9" s="117">
        <v>66255</v>
      </c>
      <c r="G9" s="118"/>
      <c r="H9" s="119"/>
    </row>
    <row r="10" spans="1:8">
      <c r="A10" s="120"/>
      <c r="B10" s="121"/>
      <c r="C10" s="122"/>
      <c r="D10" s="123">
        <v>24436</v>
      </c>
      <c r="E10" s="124"/>
      <c r="F10" s="125">
        <v>31822</v>
      </c>
      <c r="G10" s="126"/>
      <c r="H10" s="127"/>
    </row>
    <row r="11" spans="1:8">
      <c r="A11" s="108" t="s">
        <v>514</v>
      </c>
      <c r="B11" s="113"/>
      <c r="C11" s="114"/>
      <c r="D11" s="115">
        <v>30682</v>
      </c>
      <c r="E11" s="116"/>
      <c r="F11" s="117">
        <v>47278</v>
      </c>
      <c r="G11" s="118"/>
      <c r="H11" s="119"/>
    </row>
    <row r="12" spans="1:8">
      <c r="A12" s="120"/>
      <c r="B12" s="121"/>
      <c r="C12" s="128"/>
      <c r="D12" s="123">
        <v>12403</v>
      </c>
      <c r="E12" s="124"/>
      <c r="F12" s="125">
        <v>24096</v>
      </c>
      <c r="G12" s="126"/>
      <c r="H12" s="127"/>
    </row>
    <row r="13" spans="1:8">
      <c r="A13" s="108"/>
      <c r="B13" s="113"/>
      <c r="C13" s="129"/>
      <c r="D13" s="130">
        <v>41055</v>
      </c>
      <c r="E13" s="131"/>
      <c r="F13" s="132">
        <v>55188</v>
      </c>
      <c r="G13" s="133"/>
      <c r="H13" s="119"/>
    </row>
    <row r="14" spans="1:8">
      <c r="A14" s="120"/>
      <c r="B14" s="121"/>
      <c r="C14" s="122"/>
      <c r="D14" s="123">
        <v>18246</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8.58</v>
      </c>
      <c r="C19" s="134">
        <f>ROUND(VALUE(SUBSTITUTE(実質収支比率等に係る経年分析!G$48,"▲","-")),2)</f>
        <v>8.66</v>
      </c>
      <c r="D19" s="134">
        <f>ROUND(VALUE(SUBSTITUTE(実質収支比率等に係る経年分析!H$48,"▲","-")),2)</f>
        <v>6.62</v>
      </c>
      <c r="E19" s="134">
        <f>ROUND(VALUE(SUBSTITUTE(実質収支比率等に係る経年分析!I$48,"▲","-")),2)</f>
        <v>6.67</v>
      </c>
      <c r="F19" s="134">
        <f>ROUND(VALUE(SUBSTITUTE(実質収支比率等に係る経年分析!J$48,"▲","-")),2)</f>
        <v>5.98</v>
      </c>
    </row>
    <row r="20" spans="1:11">
      <c r="A20" s="134" t="s">
        <v>42</v>
      </c>
      <c r="B20" s="134">
        <f>ROUND(VALUE(SUBSTITUTE(実質収支比率等に係る経年分析!F$47,"▲","-")),2)</f>
        <v>24.31</v>
      </c>
      <c r="C20" s="134">
        <f>ROUND(VALUE(SUBSTITUTE(実質収支比率等に係る経年分析!G$47,"▲","-")),2)</f>
        <v>28.81</v>
      </c>
      <c r="D20" s="134">
        <f>ROUND(VALUE(SUBSTITUTE(実質収支比率等に係る経年分析!H$47,"▲","-")),2)</f>
        <v>28.86</v>
      </c>
      <c r="E20" s="134">
        <f>ROUND(VALUE(SUBSTITUTE(実質収支比率等に係る経年分析!I$47,"▲","-")),2)</f>
        <v>32.799999999999997</v>
      </c>
      <c r="F20" s="134">
        <f>ROUND(VALUE(SUBSTITUTE(実質収支比率等に係る経年分析!J$47,"▲","-")),2)</f>
        <v>34.46</v>
      </c>
    </row>
    <row r="21" spans="1:11">
      <c r="A21" s="134" t="s">
        <v>43</v>
      </c>
      <c r="B21" s="134">
        <f>IF(ISNUMBER(VALUE(SUBSTITUTE(実質収支比率等に係る経年分析!F$49,"▲","-"))),ROUND(VALUE(SUBSTITUTE(実質収支比率等に係る経年分析!F$49,"▲","-")),2),NA())</f>
        <v>1.02</v>
      </c>
      <c r="C21" s="134">
        <f>IF(ISNUMBER(VALUE(SUBSTITUTE(実質収支比率等に係る経年分析!G$49,"▲","-"))),ROUND(VALUE(SUBSTITUTE(実質収支比率等に係る経年分析!G$49,"▲","-")),2),NA())</f>
        <v>0.85</v>
      </c>
      <c r="D21" s="134">
        <f>IF(ISNUMBER(VALUE(SUBSTITUTE(実質収支比率等に係る経年分析!H$49,"▲","-"))),ROUND(VALUE(SUBSTITUTE(実質収支比率等に係る経年分析!H$49,"▲","-")),2),NA())</f>
        <v>-5.0999999999999996</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-0.79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0.56999999999999995</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2.75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1.1399999999999999</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3.24</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17.739999999999998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1480</v>
      </c>
      <c r="E42" s="136"/>
      <c r="F42" s="136"/>
      <c r="G42" s="136">
        <f>'実質公債費比率（分子）の構造'!L$52</f>
        <v>1546</v>
      </c>
      <c r="H42" s="136"/>
      <c r="I42" s="136"/>
      <c r="J42" s="136">
        <f>'実質公債費比率（分子）の構造'!M$52</f>
        <v>1574</v>
      </c>
      <c r="K42" s="136"/>
      <c r="L42" s="136"/>
      <c r="M42" s="136">
        <f>'実質公債費比率（分子）の構造'!N$52</f>
        <v>1651</v>
      </c>
      <c r="N42" s="136"/>
      <c r="O42" s="136"/>
      <c r="P42" s="136">
        <f>'実質公債費比率（分子）の構造'!O$52</f>
        <v>1640</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56</v>
      </c>
      <c r="C44" s="136"/>
      <c r="D44" s="136"/>
      <c r="E44" s="136">
        <f>'実質公債費比率（分子）の構造'!L$50</f>
        <v>57</v>
      </c>
      <c r="F44" s="136"/>
      <c r="G44" s="136"/>
      <c r="H44" s="136">
        <f>'実質公債費比率（分子）の構造'!M$50</f>
        <v>58</v>
      </c>
      <c r="I44" s="136"/>
      <c r="J44" s="136"/>
      <c r="K44" s="136">
        <f>'実質公債費比率（分子）の構造'!N$50</f>
        <v>60</v>
      </c>
      <c r="L44" s="136"/>
      <c r="M44" s="136"/>
      <c r="N44" s="136">
        <f>'実質公債費比率（分子）の構造'!O$50</f>
        <v>60</v>
      </c>
      <c r="O44" s="136"/>
      <c r="P44" s="136"/>
    </row>
    <row r="45" spans="1:16">
      <c r="A45" s="136" t="s">
        <v>53</v>
      </c>
      <c r="B45" s="136">
        <f>'実質公債費比率（分子）の構造'!K$49</f>
        <v>165</v>
      </c>
      <c r="C45" s="136"/>
      <c r="D45" s="136"/>
      <c r="E45" s="136">
        <f>'実質公債費比率（分子）の構造'!L$49</f>
        <v>100</v>
      </c>
      <c r="F45" s="136"/>
      <c r="G45" s="136"/>
      <c r="H45" s="136">
        <f>'実質公債費比率（分子）の構造'!M$49</f>
        <v>57</v>
      </c>
      <c r="I45" s="136"/>
      <c r="J45" s="136"/>
      <c r="K45" s="136">
        <f>'実質公債費比率（分子）の構造'!N$49</f>
        <v>59</v>
      </c>
      <c r="L45" s="136"/>
      <c r="M45" s="136"/>
      <c r="N45" s="136">
        <f>'実質公債費比率（分子）の構造'!O$49</f>
        <v>55</v>
      </c>
      <c r="O45" s="136"/>
      <c r="P45" s="136"/>
    </row>
    <row r="46" spans="1:16">
      <c r="A46" s="136" t="s">
        <v>54</v>
      </c>
      <c r="B46" s="136">
        <f>'実質公債費比率（分子）の構造'!K$48</f>
        <v>516</v>
      </c>
      <c r="C46" s="136"/>
      <c r="D46" s="136"/>
      <c r="E46" s="136">
        <f>'実質公債費比率（分子）の構造'!L$48</f>
        <v>537</v>
      </c>
      <c r="F46" s="136"/>
      <c r="G46" s="136"/>
      <c r="H46" s="136">
        <f>'実質公債費比率（分子）の構造'!M$48</f>
        <v>503</v>
      </c>
      <c r="I46" s="136"/>
      <c r="J46" s="136"/>
      <c r="K46" s="136">
        <f>'実質公債費比率（分子）の構造'!N$48</f>
        <v>511</v>
      </c>
      <c r="L46" s="136"/>
      <c r="M46" s="136"/>
      <c r="N46" s="136">
        <f>'実質公債費比率（分子）の構造'!O$48</f>
        <v>191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1578</v>
      </c>
      <c r="C49" s="136"/>
      <c r="D49" s="136"/>
      <c r="E49" s="136">
        <f>'実質公債費比率（分子）の構造'!L$45</f>
        <v>1586</v>
      </c>
      <c r="F49" s="136"/>
      <c r="G49" s="136"/>
      <c r="H49" s="136">
        <f>'実質公債費比率（分子）の構造'!M$45</f>
        <v>1701</v>
      </c>
      <c r="I49" s="136"/>
      <c r="J49" s="136"/>
      <c r="K49" s="136">
        <f>'実質公債費比率（分子）の構造'!N$45</f>
        <v>1665</v>
      </c>
      <c r="L49" s="136"/>
      <c r="M49" s="136"/>
      <c r="N49" s="136">
        <f>'実質公債費比率（分子）の構造'!O$45</f>
        <v>1528</v>
      </c>
      <c r="O49" s="136"/>
      <c r="P49" s="136"/>
    </row>
    <row r="50" spans="1:16">
      <c r="A50" s="136" t="s">
        <v>58</v>
      </c>
      <c r="B50" s="136" t="e">
        <f>NA()</f>
        <v>#N/A</v>
      </c>
      <c r="C50" s="136">
        <f>IF(ISNUMBER('実質公債費比率（分子）の構造'!K$53),'実質公債費比率（分子）の構造'!K$53,NA())</f>
        <v>835</v>
      </c>
      <c r="D50" s="136" t="e">
        <f>NA()</f>
        <v>#N/A</v>
      </c>
      <c r="E50" s="136" t="e">
        <f>NA()</f>
        <v>#N/A</v>
      </c>
      <c r="F50" s="136">
        <f>IF(ISNUMBER('実質公債費比率（分子）の構造'!L$53),'実質公債費比率（分子）の構造'!L$53,NA())</f>
        <v>734</v>
      </c>
      <c r="G50" s="136" t="e">
        <f>NA()</f>
        <v>#N/A</v>
      </c>
      <c r="H50" s="136" t="e">
        <f>NA()</f>
        <v>#N/A</v>
      </c>
      <c r="I50" s="136">
        <f>IF(ISNUMBER('実質公債費比率（分子）の構造'!M$53),'実質公債費比率（分子）の構造'!M$53,NA())</f>
        <v>745</v>
      </c>
      <c r="J50" s="136" t="e">
        <f>NA()</f>
        <v>#N/A</v>
      </c>
      <c r="K50" s="136" t="e">
        <f>NA()</f>
        <v>#N/A</v>
      </c>
      <c r="L50" s="136">
        <f>IF(ISNUMBER('実質公債費比率（分子）の構造'!N$53),'実質公債費比率（分子）の構造'!N$53,NA())</f>
        <v>644</v>
      </c>
      <c r="M50" s="136" t="e">
        <f>NA()</f>
        <v>#N/A</v>
      </c>
      <c r="N50" s="136" t="e">
        <f>NA()</f>
        <v>#N/A</v>
      </c>
      <c r="O50" s="136">
        <f>IF(ISNUMBER('実質公債費比率（分子）の構造'!O$53),'実質公債費比率（分子）の構造'!O$53,NA())</f>
        <v>194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17764</v>
      </c>
      <c r="E56" s="135"/>
      <c r="F56" s="135"/>
      <c r="G56" s="135">
        <f>'将来負担比率（分子）の構造'!J$51</f>
        <v>18165</v>
      </c>
      <c r="H56" s="135"/>
      <c r="I56" s="135"/>
      <c r="J56" s="135">
        <f>'将来負担比率（分子）の構造'!K$51</f>
        <v>18314</v>
      </c>
      <c r="K56" s="135"/>
      <c r="L56" s="135"/>
      <c r="M56" s="135">
        <f>'将来負担比率（分子）の構造'!L$51</f>
        <v>18445</v>
      </c>
      <c r="N56" s="135"/>
      <c r="O56" s="135"/>
      <c r="P56" s="135">
        <f>'将来負担比率（分子）の構造'!M$51</f>
        <v>18315</v>
      </c>
    </row>
    <row r="57" spans="1:16">
      <c r="A57" s="135" t="s">
        <v>34</v>
      </c>
      <c r="B57" s="135"/>
      <c r="C57" s="135"/>
      <c r="D57" s="135">
        <f>'将来負担比率（分子）の構造'!I$50</f>
        <v>725</v>
      </c>
      <c r="E57" s="135"/>
      <c r="F57" s="135"/>
      <c r="G57" s="135">
        <f>'将来負担比率（分子）の構造'!J$50</f>
        <v>689</v>
      </c>
      <c r="H57" s="135"/>
      <c r="I57" s="135"/>
      <c r="J57" s="135">
        <f>'将来負担比率（分子）の構造'!K$50</f>
        <v>716</v>
      </c>
      <c r="K57" s="135"/>
      <c r="L57" s="135"/>
      <c r="M57" s="135">
        <f>'将来負担比率（分子）の構造'!L$50</f>
        <v>748</v>
      </c>
      <c r="N57" s="135"/>
      <c r="O57" s="135"/>
      <c r="P57" s="135">
        <f>'将来負担比率（分子）の構造'!M$50</f>
        <v>690</v>
      </c>
    </row>
    <row r="58" spans="1:16">
      <c r="A58" s="135" t="s">
        <v>33</v>
      </c>
      <c r="B58" s="135"/>
      <c r="C58" s="135"/>
      <c r="D58" s="135">
        <f>'将来負担比率（分子）の構造'!I$49</f>
        <v>5426</v>
      </c>
      <c r="E58" s="135"/>
      <c r="F58" s="135"/>
      <c r="G58" s="135">
        <f>'将来負担比率（分子）の構造'!J$49</f>
        <v>6301</v>
      </c>
      <c r="H58" s="135"/>
      <c r="I58" s="135"/>
      <c r="J58" s="135">
        <f>'将来負担比率（分子）の構造'!K$49</f>
        <v>6460</v>
      </c>
      <c r="K58" s="135"/>
      <c r="L58" s="135"/>
      <c r="M58" s="135">
        <f>'将来負担比率（分子）の構造'!L$49</f>
        <v>7869</v>
      </c>
      <c r="N58" s="135"/>
      <c r="O58" s="135"/>
      <c r="P58" s="135">
        <f>'将来負担比率（分子）の構造'!M$49</f>
        <v>8403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701</v>
      </c>
      <c r="C62" s="135"/>
      <c r="D62" s="135"/>
      <c r="E62" s="135">
        <f>'将来負担比率（分子）の構造'!J$45</f>
        <v>650</v>
      </c>
      <c r="F62" s="135"/>
      <c r="G62" s="135"/>
      <c r="H62" s="135">
        <f>'将来負担比率（分子）の構造'!K$45</f>
        <v>468</v>
      </c>
      <c r="I62" s="135"/>
      <c r="J62" s="135"/>
      <c r="K62" s="135" t="str">
        <f>'将来負担比率（分子）の構造'!L$45</f>
        <v>-</v>
      </c>
      <c r="L62" s="135"/>
      <c r="M62" s="135"/>
      <c r="N62" s="135" t="str">
        <f>'将来負担比率（分子）の構造'!M$45</f>
        <v>-</v>
      </c>
      <c r="O62" s="135"/>
      <c r="P62" s="135"/>
    </row>
    <row r="63" spans="1:16">
      <c r="A63" s="135" t="s">
        <v>27</v>
      </c>
      <c r="B63" s="135">
        <f>'将来負担比率（分子）の構造'!I$44</f>
        <v>423</v>
      </c>
      <c r="C63" s="135"/>
      <c r="D63" s="135"/>
      <c r="E63" s="135">
        <f>'将来負担比率（分子）の構造'!J$44</f>
        <v>371</v>
      </c>
      <c r="F63" s="135"/>
      <c r="G63" s="135"/>
      <c r="H63" s="135">
        <f>'将来負担比率（分子）の構造'!K$44</f>
        <v>330</v>
      </c>
      <c r="I63" s="135"/>
      <c r="J63" s="135"/>
      <c r="K63" s="135">
        <f>'将来負担比率（分子）の構造'!L$44</f>
        <v>444</v>
      </c>
      <c r="L63" s="135"/>
      <c r="M63" s="135"/>
      <c r="N63" s="135">
        <f>'将来負担比率（分子）の構造'!M$44</f>
        <v>655</v>
      </c>
      <c r="O63" s="135"/>
      <c r="P63" s="135"/>
    </row>
    <row r="64" spans="1:16">
      <c r="A64" s="135" t="s">
        <v>26</v>
      </c>
      <c r="B64" s="135">
        <f>'将来負担比率（分子）の構造'!I$43</f>
        <v>7527</v>
      </c>
      <c r="C64" s="135"/>
      <c r="D64" s="135"/>
      <c r="E64" s="135">
        <f>'将来負担比率（分子）の構造'!J$43</f>
        <v>7024</v>
      </c>
      <c r="F64" s="135"/>
      <c r="G64" s="135"/>
      <c r="H64" s="135">
        <f>'将来負担比率（分子）の構造'!K$43</f>
        <v>6481</v>
      </c>
      <c r="I64" s="135"/>
      <c r="J64" s="135"/>
      <c r="K64" s="135">
        <f>'将来負担比率（分子）の構造'!L$43</f>
        <v>6118</v>
      </c>
      <c r="L64" s="135"/>
      <c r="M64" s="135"/>
      <c r="N64" s="135">
        <f>'将来負担比率（分子）の構造'!M$43</f>
        <v>4483</v>
      </c>
      <c r="O64" s="135"/>
      <c r="P64" s="135"/>
    </row>
    <row r="65" spans="1:16">
      <c r="A65" s="135" t="s">
        <v>25</v>
      </c>
      <c r="B65" s="135">
        <f>'将来負担比率（分子）の構造'!I$42</f>
        <v>555</v>
      </c>
      <c r="C65" s="135"/>
      <c r="D65" s="135"/>
      <c r="E65" s="135">
        <f>'将来負担比率（分子）の構造'!J$42</f>
        <v>548</v>
      </c>
      <c r="F65" s="135"/>
      <c r="G65" s="135"/>
      <c r="H65" s="135">
        <f>'将来負担比率（分子）の構造'!K$42</f>
        <v>501</v>
      </c>
      <c r="I65" s="135"/>
      <c r="J65" s="135"/>
      <c r="K65" s="135">
        <f>'将来負担比率（分子）の構造'!L$42</f>
        <v>453</v>
      </c>
      <c r="L65" s="135"/>
      <c r="M65" s="135"/>
      <c r="N65" s="135">
        <f>'将来負担比率（分子）の構造'!M$42</f>
        <v>334</v>
      </c>
      <c r="O65" s="135"/>
      <c r="P65" s="135"/>
    </row>
    <row r="66" spans="1:16">
      <c r="A66" s="135" t="s">
        <v>24</v>
      </c>
      <c r="B66" s="135">
        <f>'将来負担比率（分子）の構造'!I$41</f>
        <v>16712</v>
      </c>
      <c r="C66" s="135"/>
      <c r="D66" s="135"/>
      <c r="E66" s="135">
        <f>'将来負担比率（分子）の構造'!J$41</f>
        <v>16481</v>
      </c>
      <c r="F66" s="135"/>
      <c r="G66" s="135"/>
      <c r="H66" s="135">
        <f>'将来負担比率（分子）の構造'!K$41</f>
        <v>16415</v>
      </c>
      <c r="I66" s="135"/>
      <c r="J66" s="135"/>
      <c r="K66" s="135">
        <f>'将来負担比率（分子）の構造'!L$41</f>
        <v>16406</v>
      </c>
      <c r="L66" s="135"/>
      <c r="M66" s="135"/>
      <c r="N66" s="135">
        <f>'将来負担比率（分子）の構造'!M$41</f>
        <v>16432</v>
      </c>
      <c r="O66" s="135"/>
      <c r="P66" s="135"/>
    </row>
    <row r="67" spans="1:16">
      <c r="A67" s="135" t="s">
        <v>62</v>
      </c>
      <c r="B67" s="135" t="e">
        <f>NA()</f>
        <v>#N/A</v>
      </c>
      <c r="C67" s="135">
        <f>IF(ISNUMBER('将来負担比率（分子）の構造'!I$52), IF('将来負担比率（分子）の構造'!I$52 &lt; 0, 0, '将来負担比率（分子）の構造'!I$52), NA())</f>
        <v>2003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合志義浩</cp:lastModifiedBy>
  <cp:lastPrinted>2017-03-08T00:24:15Z</cp:lastPrinted>
  <dcterms:created xsi:type="dcterms:W3CDTF">2017-01-25T04:29:16Z</dcterms:created>
  <dcterms:modified xsi:type="dcterms:W3CDTF">2017-05-25T04:32:18Z</dcterms:modified>
  <cp:category/>
</cp:coreProperties>
</file>