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E34" i="9"/>
  <c r="C34" i="9"/>
  <c r="U34" i="9" s="1"/>
  <c r="U35" i="9" s="1"/>
  <c r="U36"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<sst xmlns="http://schemas.openxmlformats.org/spreadsheetml/2006/main" count="1010" uniqueCount="549">
  <si>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</si>
  <si>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</si>
  <si>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</si>
  <si>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</si>
  <si>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</si>
  <si>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</si>
  <si>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</si>
  <si>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</si>
  <si>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</si>
  <si>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</si>
  <si>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</si>
  <si>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</si>
  <si>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</si>
  <si>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</si>
  <si>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</si>
  <si>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</si>
  <si>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</si>
  <si>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</si>
  <si>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</si>
  <si>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</si>
  <si>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</si>
  <si>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</si>
  <si>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</si>
  <si>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</si>
  <si>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</si>
  <si>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</si>
  <si>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</si>
  <si>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</si>
  <si>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</si>
  <si>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</si>
  <si>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</si>
  <si>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</si>
  <si>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</si>
  <si>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</si>
  <si>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</si>
  <si>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</si>
  <si>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</si>
  <si>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</si>
  <si>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</si>
  <si>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</si>
  <si>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</si>
  <si>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</si>
  <si>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</si>
  <si>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</si>
  <si>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</si>
  <si>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</si>
  <si>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</si>
  <si>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</si>
  <si>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</si>
  <si>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</si>
  <si>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</si>
  <si>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</si>
  <si>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</si>
  <si>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</si>
  <si>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</si>
  <si>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</si>
  <si>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</si>
  <si>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</si>
  <si>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</si>
  <si>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</si>
  <si>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</si>
  <si>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</si>
  <si>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</si>
  <si>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</si>
  <si>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</si>
  <si>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</si>
  <si>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</si>
  <si>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</si>
  <si>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</si>
  <si>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</si>
  <si>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</si>
  <si>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</si>
  <si>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</si>
  <si>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</si>
  <si>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</si>
  <si>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</si>
  <si>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</si>
  <si>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</si>
  <si>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</si>
  <si>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</si>
  <si>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</si>
  <si>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</si>
  <si>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</si>
  <si>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</si>
  <si>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</si>
  <si>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</si>
  <si>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</si>
  <si>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</si>
  <si>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</si>
  <si>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</si>
  <si>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</si>
  <si>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</si>
  <si>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</si>
  <si>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</si>
  <si>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</si>
  <si>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</si>
  <si>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</si>
  <si>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</si>
  <si>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</si>
  <si>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</si>
  <si>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</si>
  <si>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</si>
  <si>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</si>
  <si>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</si>
  <si>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</si>
  <si>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</si>
  <si>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</si>
  <si>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</si>
  <si>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</si>
  <si>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</si>
  <si>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</si>
  <si>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</si>
  <si>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</si>
  <si>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</si>
  <si>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</si>
  <si>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</si>
  <si>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</si>
  <si>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</si>
  <si>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</si>
  <si>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</si>
  <si>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</si>
  <si>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</si>
  <si>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</si>
  <si>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</si>
  <si>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</si>
  <si>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</si>
  <si>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</si>
  <si>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</si>
  <si>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</si>
  <si>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</si>
  <si>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</si>
  <si>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</si>
  <si>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</si>
  <si>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</si>
  <si>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</si>
  <si>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</si>
  <si>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</si>
  <si>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</si>
  <si>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</si>
  <si>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</si>
  <si>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</si>
  <si>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</si>
  <si>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</si>
  <si>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</si>
  <si>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</si>
  <si>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</si>
  <si>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</si>
  <si>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</si>
  <si>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</si>
  <si>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</si>
  <si>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</si>
  <si>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</si>
  <si>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</si>
  <si>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</si>
  <si>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</si>
  <si>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</si>
  <si>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</si>
  <si>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</si>
  <si>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</si>
  <si>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</si>
  <si>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</si>
  <si>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</si>
  <si>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</si>
  <si>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</si>
  <si>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</si>
  <si>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</si>
  <si>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</si>
  <si>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</si>
  <si>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</si>
  <si>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</si>
  <si>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</si>
  <si>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</si>
  <si>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</si>
  <si>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</si>
  <si>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</si>
  <si>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</si>
  <si>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</si>
  <si>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</si>
  <si>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</si>
  <si>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</si>
  <si>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</si>
  <si>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</si>
  <si>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</si>
  <si>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</si>
  <si>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</si>
  <si>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</si>
  <si>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</si>
  <si>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</si>
  <si>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</si>
  <si>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</si>
  <si>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</si>
  <si>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</si>
  <si>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</si>
  <si>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</si>
  <si>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</si>
  <si>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</si>
  <si>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熊本県合志市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</si>
  <si>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</si>
  <si>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</si>
  <si>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</si>
  <si>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</si>
  <si>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</si>
  <si>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</si>
  <si>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</si>
  <si>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</si>
  <si>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</si>
  <si>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</si>
  <si>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</si>
  <si>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</si>
  <si>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</si>
  <si>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</si>
  <si>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</si>
  <si>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</si>
  <si>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</si>
  <si>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</si>
  <si>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</si>
  <si>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</si>
  <si>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</si>
  <si>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</si>
  <si>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</si>
  <si>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</si>
  <si>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</si>
  <si>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</si>
  <si>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</si>
  <si>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</si>
  <si>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</si>
  <si>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</si>
  <si>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</si>
  <si>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</si>
  <si>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</si>
  <si>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</si>
  <si>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</si>
  <si>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</si>
  <si>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</si>
  <si>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</si>
  <si>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</si>
  <si>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</si>
  <si>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</si>
  <si>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</si>
  <si>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</si>
  <si>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</si>
  <si>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</si>
  <si>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</si>
  <si>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</si>
  <si>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</si>
  <si>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</si>
  <si>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</si>
  <si>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</si>
  <si>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</si>
  <si>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</si>
  <si>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</si>
  <si>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</si>
  <si>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</si>
  <si>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</si>
  <si>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</si>
  <si>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</si>
  <si>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</si>
  <si>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</si>
  <si>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</si>
  <si>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</si>
  <si>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</si>
  <si>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</si>
  <si>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</si>
  <si>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</si>
  <si>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</si>
  <si>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</si>
  <si>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</si>
  <si>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</si>
  <si>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</si>
  <si>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</si>
  <si>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</si>
  <si>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</si>
  <si>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</si>
  <si>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</si>
  <si>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</si>
  <si>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</si>
  <si>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</si>
  <si>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</si>
  <si>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</si>
  <si>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</si>
  <si>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</si>
  <si>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</si>
  <si>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</si>
  <si>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</si>
  <si>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</si>
  <si>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</si>
  <si>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</si>
  <si>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</si>
  <si>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</si>
  <si>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</si>
  <si>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</si>
  <si>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</si>
  <si>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</si>
  <si>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</si>
  <si>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</si>
  <si>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</si>
  <si>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</si>
  <si>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</si>
  <si>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</si>
  <si>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</si>
  <si>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</si>
  <si>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</si>
  <si>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</si>
  <si>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</si>
  <si>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</si>
  <si>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</si>
  <si>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</si>
  <si>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</si>
  <si>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</si>
  <si>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</si>
  <si>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</si>
  <si>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</si>
  <si>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</si>
  <si>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</si>
  <si>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</si>
  <si>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</si>
  <si>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</si>
  <si>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</si>
  <si>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</si>
  <si>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</si>
  <si>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</si>
  <si>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</si>
  <si>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</si>
  <si>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</si>
  <si>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</si>
  <si>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</si>
  <si>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</si>
  <si>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</si>
  <si>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</si>
  <si>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</si>
  <si>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</si>
  <si>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</si>
  <si>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</si>
  <si>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</si>
  <si>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</si>
  <si>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</si>
  <si>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</si>
  <si>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</si>
  <si>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</si>
  <si>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</si>
  <si>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</si>
  <si>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</si>
  <si>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</si>
  <si>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</si>
  <si>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</si>
  <si>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熊本県合志市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</si>
  <si>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</si>
  <si>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</si>
  <si>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</si>
  <si>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</si>
  <si>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</si>
  <si>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</si>
  <si>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</si>
  <si>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</si>
  <si>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</si>
  <si>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</si>
  <si>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</si>
  <si>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</si>
  <si>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</si>
  <si>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</si>
  <si>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</si>
  <si>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</si>
  <si>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</si>
  <si>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</si>
  <si>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</si>
  <si>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</si>
  <si>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</si>
  <si>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</si>
  <si>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</si>
  <si>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</si>
  <si>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</si>
  <si>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</si>
  <si>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</si>
  <si>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</si>
  <si>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</si>
  <si>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</si>
  <si>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</si>
  <si>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</si>
  <si>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</si>
  <si>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</si>
  <si>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</si>
  <si>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</si>
  <si>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</si>
  <si>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</si>
  <si>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</si>
  <si>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</si>
  <si>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</si>
  <si>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</si>
  <si>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</si>
  <si>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</si>
  <si>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</si>
  <si>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</si>
  <si>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</si>
  <si>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</si>
  <si>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</si>
  <si>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</si>
  <si>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</si>
  <si>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</si>
  <si>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</si>
  <si>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</si>
  <si>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</si>
  <si>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</si>
  <si>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</si>
  <si>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</si>
  <si>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</si>
  <si>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</si>
  <si>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</si>
  <si>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</si>
  <si>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</si>
  <si>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</si>
  <si>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</si>
  <si>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</si>
  <si>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</si>
  <si>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</si>
  <si>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</si>
  <si>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</si>
  <si>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</si>
  <si>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</si>
  <si>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</si>
  <si>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</si>
  <si>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</si>
  <si>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</si>
  <si>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</si>
  <si>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</si>
  <si>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</si>
  <si>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</si>
  <si>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</si>
  <si>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</si>
  <si>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</si>
  <si>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</si>
  <si>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</si>
  <si>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</si>
  <si>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</si>
  <si>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</si>
  <si>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</si>
  <si>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</si>
  <si>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</si>
  <si>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</si>
  <si>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</si>
  <si>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</si>
  <si>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</si>
  <si>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</si>
  <si>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</si>
  <si>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</si>
  <si>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</si>
  <si>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</si>
  <si>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</si>
  <si>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</si>
  <si>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</si>
  <si>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</si>
  <si>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</si>
  <si>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</si>
  <si>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</si>
  <si>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</si>
  <si>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</si>
  <si>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</si>
  <si>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</si>
  <si>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</si>
  <si>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</si>
  <si>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</si>
  <si>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</si>
  <si>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</si>
  <si>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</si>
  <si>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</si>
  <si>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</si>
  <si>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</si>
  <si>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</si>
  <si>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</si>
  <si>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</si>
  <si>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</si>
  <si>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</si>
  <si>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</si>
  <si>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</si>
  <si>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</si>
  <si>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</si>
  <si>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</si>
  <si>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</si>
  <si>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</si>
  <si>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</si>
  <si>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</si>
  <si>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</si>
  <si>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</si>
  <si>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</si>
  <si>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</si>
  <si>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</si>
  <si>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</si>
  <si>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</si>
  <si>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</si>
  <si>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</si>
  <si>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</si>
  <si>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</si>
  <si>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</si>
  <si>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</si>
  <si>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</si>
  <si>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</si>
  <si>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</si>
  <si>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</si>
  <si>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</si>
  <si>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</si>
  <si>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</si>
  <si>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</si>
  <si>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</si>
  <si>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</si>
  <si>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</si>
  <si>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</si>
  <si>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</si>
  <si>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</si>
  <si>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</si>
  <si>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</si>
  <si>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</si>
  <si>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</si>
  <si>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</si>
  <si>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</si>
  <si>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</si>
  <si>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</si>
  <si>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</si>
  <si>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</si>
  <si>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</si>
  <si>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</si>
  <si>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</si>
  <si>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</si>
  <si>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5.10</t>
  </si>
  <si>
    <t>▲ 0.79</t>
  </si>
  <si>
    <t>▲ 5.93</t>
  </si>
  <si>
    <t>水道事業会計</t>
  </si>
  <si>
    <t>一般会計</t>
  </si>
  <si>
    <t>下水道事業会計</t>
  </si>
  <si>
    <t>工業用水道事業会計</t>
  </si>
  <si>
    <t>国民健康保険特別会計</t>
  </si>
  <si>
    <t>介護保険特別会計</t>
  </si>
  <si>
    <t>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</si>
  <si>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</si>
  <si>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</si>
  <si>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</si>
  <si>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</si>
  <si>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</si>
  <si>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</si>
  <si>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</si>
  <si>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</si>
  <si>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一般社団法人クラッシーノこうし</t>
    <rPh sb="0" eb="2">
      <t>イッパン</t>
    </rPh>
    <rPh sb="2" eb="4">
      <t>シャダン</t>
    </rPh>
    <rPh sb="4" eb="6">
      <t>ホウジン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</si>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</sst>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49733</c:v>
                </c:pt>
                <c:pt idx="1">
                  <c:v>43422</c:v>
                </c:pt>
                <c:pt idx="2">
                  <c:v>40920</c:v>
                </c:pt>
                <c:pt idx="3">
                  <c:v>30682</c:v>
                </c:pt>
                <c:pt idx="4">
                  <c:v>26110</c:v>
                </c:pt>
              </c:numCache>
            </c:numRef>
          </c:val>
          <c:smooth val="0"/>
        </c:ser>
        <c:dLbls>
          <c:showLegendKey val="0"/>
          <c:showVal val="0"/>
          <c:showCatName val="0"/>
          <c:showSerName val="0"/>
          <c:showPercent val="0"/>
          <c:showBubbleSize val="0"/>
        </c:dLbls>
        <c:marker val="1"/>
        <c:smooth val="0"/>
        <c:axId val="117029888"/>
        <c:axId val="117732480"/>
      </c:lineChart>
      <c:catAx>
        <c:axId val="117029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32480"/>
        <c:crosses val="autoZero"/>
        <c:auto val="1"/>
        <c:lblAlgn val="ctr"/>
        <c:lblOffset val="100"/>
        <c:tickLblSkip val="1"/>
        <c:tickMarkSkip val="1"/>
        <c:noMultiLvlLbl val="0"/>
      </c:catAx>
      <c:valAx>
        <c:axId val="1177324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2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8.66</c:v>
                </c:pt>
                <c:pt idx="1">
                  <c:v>6.62</c:v>
                </c:pt>
                <c:pt idx="2">
                  <c:v>6.67</c:v>
                </c:pt>
                <c:pt idx="3">
                  <c:v>5.98</c:v>
                </c:pt>
                <c:pt idx="4">
                  <c:v>7.62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28.81</c:v>
                </c:pt>
                <c:pt idx="1">
                  <c:v>28.86</c:v>
                </c:pt>
                <c:pt idx="2">
                  <c:v>32.799999999999997</c:v>
                </c:pt>
                <c:pt idx="3">
                  <c:v>34.46</c:v>
                </c:pt>
                <c:pt idx="4">
                  <c:v>29.67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61760"/>
        <c:axId val="9026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0.85</c:v>
                </c:pt>
                <c:pt idx="1">
                  <c:v>-5.0999999999999996</c:v>
                </c:pt>
                <c:pt idx="2">
                  <c:v>0.08</c:v>
                </c:pt>
                <c:pt idx="3">
                  <c:v>-0.79</c:v>
                </c:pt>
                <c:pt idx="4">
                  <c:v>-5.93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61760"/>
        <c:axId val="90268032"/>
      </c:lineChart>
      <c:catAx>
        <c:axId val="902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68032"/>
        <c:crosses val="autoZero"/>
        <c:auto val="1"/>
        <c:lblAlgn val="ctr"/>
        <c:lblOffset val="100"/>
        <c:tickLblSkip val="1"/>
        <c:tickMarkSkip val="1"/>
        <c:noMultiLvlLbl val="0"/>
      </c:catAx>
      <c:valAx>
        <c:axId val="9026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0.35</c:v>
                </c:pt>
                <c:pt idx="2">
                  <c:v>#N/A</c:v>
                </c:pt>
                <c:pt idx="3">
                  <c:v>0.63</c:v>
                </c:pt>
                <c:pt idx="4">
                  <c:v>#N/A</c:v>
                </c:pt>
                <c:pt idx="5">
                  <c:v>0.93</c:v>
                </c:pt>
                <c:pt idx="6">
                  <c:v>#N/A</c:v>
                </c:pt>
                <c:pt idx="7">
                  <c:v>0.56999999999999995</c:v>
                </c:pt>
                <c:pt idx="8">
                  <c:v>#N/A</c:v>
                </c:pt>
                <c:pt idx="9">
                  <c:v>0.53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1.87</c:v>
                </c:pt>
                <c:pt idx="2">
                  <c:v>#N/A</c:v>
                </c:pt>
                <c:pt idx="3">
                  <c:v>2.75</c:v>
                </c:pt>
                <c:pt idx="4">
                  <c:v>#N/A</c:v>
                </c:pt>
                <c:pt idx="5">
                  <c:v>2.4</c:v>
                </c:pt>
                <c:pt idx="6">
                  <c:v>#N/A</c:v>
                </c:pt>
                <c:pt idx="7">
                  <c:v>1.1399999999999999</c:v>
                </c:pt>
                <c:pt idx="8">
                  <c:v>#N/A</c:v>
                </c:pt>
                <c:pt idx="9">
                  <c:v>0.86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3.25</c:v>
                </c:pt>
                <c:pt idx="2">
                  <c:v>#N/A</c:v>
                </c:pt>
                <c:pt idx="3">
                  <c:v>3.32</c:v>
                </c:pt>
                <c:pt idx="4">
                  <c:v>#N/A</c:v>
                </c:pt>
                <c:pt idx="5">
                  <c:v>3.53</c:v>
                </c:pt>
                <c:pt idx="6">
                  <c:v>#N/A</c:v>
                </c:pt>
                <c:pt idx="7">
                  <c:v>3.57</c:v>
                </c:pt>
                <c:pt idx="8">
                  <c:v>#N/A</c:v>
                </c:pt>
                <c:pt idx="9">
                  <c:v>3.72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0.22</c:v>
                </c:pt>
                <c:pt idx="4">
                  <c:v>#N/A</c:v>
                </c:pt>
                <c:pt idx="5">
                  <c:v>0.94</c:v>
                </c:pt>
                <c:pt idx="6">
                  <c:v>#N/A</c:v>
                </c:pt>
                <c:pt idx="7">
                  <c:v>3.24</c:v>
                </c:pt>
                <c:pt idx="8">
                  <c:v>#N/A</c:v>
                </c:pt>
                <c:pt idx="9">
                  <c:v>5.14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8.65</c:v>
                </c:pt>
                <c:pt idx="2">
                  <c:v>#N/A</c:v>
                </c:pt>
                <c:pt idx="3">
                  <c:v>6.62</c:v>
                </c:pt>
                <c:pt idx="4">
                  <c:v>#N/A</c:v>
                </c:pt>
                <c:pt idx="5">
                  <c:v>6.67</c:v>
                </c:pt>
                <c:pt idx="6">
                  <c:v>#N/A</c:v>
                </c:pt>
                <c:pt idx="7">
                  <c:v>5.97</c:v>
                </c:pt>
                <c:pt idx="8">
                  <c:v>#N/A</c:v>
                </c:pt>
                <c:pt idx="9">
                  <c:v>7.62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17.739999999999998</c:v>
                </c:pt>
                <c:pt idx="2">
                  <c:v>#N/A</c:v>
                </c:pt>
                <c:pt idx="3">
                  <c:v>16.87</c:v>
                </c:pt>
                <c:pt idx="4">
                  <c:v>#N/A</c:v>
                </c:pt>
                <c:pt idx="5">
                  <c:v>12.01</c:v>
                </c:pt>
                <c:pt idx="6">
                  <c:v>#N/A</c:v>
                </c:pt>
                <c:pt idx="7">
                  <c:v>11.95</c:v>
                </c:pt>
                <c:pt idx="8">
                  <c:v>#N/A</c:v>
                </c:pt>
                <c:pt idx="9">
                  <c:v>12.47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121024"/>
        <c:axId val="117122560"/>
      </c:barChart>
      <c:catAx>
        <c:axId val="1171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22560"/>
        <c:crosses val="autoZero"/>
        <c:auto val="1"/>
        <c:lblAlgn val="ctr"/>
        <c:lblOffset val="100"/>
        <c:tickLblSkip val="1"/>
        <c:tickMarkSkip val="1"/>
        <c:noMultiLvlLbl val="0"/>
      </c:catAx>
      <c:valAx>
        <c:axId val="1171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2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1546</c:v>
                </c:pt>
                <c:pt idx="5">
                  <c:v>1574</c:v>
                </c:pt>
                <c:pt idx="8">
                  <c:v>1651</c:v>
                </c:pt>
                <c:pt idx="11">
                  <c:v>1640</c:v>
                </c:pt>
                <c:pt idx="14">
                  <c:v>1603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58</c:v>
                </c:pt>
                <c:pt idx="6">
                  <c:v>60</c:v>
                </c:pt>
                <c:pt idx="9">
                  <c:v>60</c:v>
                </c:pt>
                <c:pt idx="12">
                  <c:v>65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100</c:v>
                </c:pt>
                <c:pt idx="3">
                  <c:v>57</c:v>
                </c:pt>
                <c:pt idx="6">
                  <c:v>59</c:v>
                </c:pt>
                <c:pt idx="9">
                  <c:v>55</c:v>
                </c:pt>
                <c:pt idx="12">
                  <c:v>104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537</c:v>
                </c:pt>
                <c:pt idx="3">
                  <c:v>503</c:v>
                </c:pt>
                <c:pt idx="6">
                  <c:v>511</c:v>
                </c:pt>
                <c:pt idx="9">
                  <c:v>191</c:v>
                </c:pt>
                <c:pt idx="12">
                  <c:v>290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1586</c:v>
                </c:pt>
                <c:pt idx="3">
                  <c:v>1701</c:v>
                </c:pt>
                <c:pt idx="6">
                  <c:v>1665</c:v>
                </c:pt>
                <c:pt idx="9">
                  <c:v>1528</c:v>
                </c:pt>
                <c:pt idx="12">
                  <c:v>1607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2928"/>
        <c:axId val="8906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734</c:v>
                </c:pt>
                <c:pt idx="2">
                  <c:v>#N/A</c:v>
                </c:pt>
                <c:pt idx="3">
                  <c:v>#N/A</c:v>
                </c:pt>
                <c:pt idx="4">
                  <c:v>745</c:v>
                </c:pt>
                <c:pt idx="5">
                  <c:v>#N/A</c:v>
                </c:pt>
                <c:pt idx="6">
                  <c:v>#N/A</c:v>
                </c:pt>
                <c:pt idx="7">
                  <c:v>644</c:v>
                </c:pt>
                <c:pt idx="8">
                  <c:v>#N/A</c:v>
                </c:pt>
                <c:pt idx="9">
                  <c:v>#N/A</c:v>
                </c:pt>
                <c:pt idx="10">
                  <c:v>194</c:v>
                </c:pt>
                <c:pt idx="11">
                  <c:v>#N/A</c:v>
                </c:pt>
                <c:pt idx="12">
                  <c:v>#N/A</c:v>
                </c:pt>
                <c:pt idx="13">
                  <c:v>463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2928"/>
        <c:axId val="89060096"/>
      </c:lineChart>
      <c:catAx>
        <c:axId val="12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60096"/>
        <c:crosses val="autoZero"/>
        <c:auto val="1"/>
        <c:lblAlgn val="ctr"/>
        <c:lblOffset val="100"/>
        <c:tickLblSkip val="1"/>
        <c:tickMarkSkip val="1"/>
        <c:noMultiLvlLbl val="0"/>
      </c:catAx>
      <c:valAx>
        <c:axId val="8906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18165</c:v>
                </c:pt>
                <c:pt idx="5">
                  <c:v>18314</c:v>
                </c:pt>
                <c:pt idx="8">
                  <c:v>18445</c:v>
                </c:pt>
                <c:pt idx="11">
                  <c:v>18315</c:v>
                </c:pt>
                <c:pt idx="14">
                  <c:v>19180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689</c:v>
                </c:pt>
                <c:pt idx="5">
                  <c:v>716</c:v>
                </c:pt>
                <c:pt idx="8">
                  <c:v>748</c:v>
                </c:pt>
                <c:pt idx="11">
                  <c:v>690</c:v>
                </c:pt>
                <c:pt idx="14">
                  <c:v>657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6301</c:v>
                </c:pt>
                <c:pt idx="5">
                  <c:v>6460</c:v>
                </c:pt>
                <c:pt idx="8">
                  <c:v>7869</c:v>
                </c:pt>
                <c:pt idx="11">
                  <c:v>8403</c:v>
                </c:pt>
                <c:pt idx="14">
                  <c:v>7866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650</c:v>
                </c:pt>
                <c:pt idx="3">
                  <c:v>468</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371</c:v>
                </c:pt>
                <c:pt idx="3">
                  <c:v>330</c:v>
                </c:pt>
                <c:pt idx="6">
                  <c:v>444</c:v>
                </c:pt>
                <c:pt idx="9">
                  <c:v>655</c:v>
                </c:pt>
                <c:pt idx="12">
                  <c:v>606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7024</c:v>
                </c:pt>
                <c:pt idx="3">
                  <c:v>6481</c:v>
                </c:pt>
                <c:pt idx="6">
                  <c:v>6118</c:v>
                </c:pt>
                <c:pt idx="9">
                  <c:v>4483</c:v>
                </c:pt>
                <c:pt idx="12">
                  <c:v>4869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548</c:v>
                </c:pt>
                <c:pt idx="3">
                  <c:v>501</c:v>
                </c:pt>
                <c:pt idx="6">
                  <c:v>453</c:v>
                </c:pt>
                <c:pt idx="9">
                  <c:v>334</c:v>
                </c:pt>
                <c:pt idx="12">
                  <c:v>315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16481</c:v>
                </c:pt>
                <c:pt idx="3">
                  <c:v>16415</c:v>
                </c:pt>
                <c:pt idx="6">
                  <c:v>16406</c:v>
                </c:pt>
                <c:pt idx="9">
                  <c:v>16432</c:v>
                </c:pt>
                <c:pt idx="12">
                  <c:v>16900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768256"/>
        <c:axId val="12477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768256"/>
        <c:axId val="124770176"/>
      </c:lineChart>
      <c:catAx>
        <c:axId val="1247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770176"/>
        <c:crosses val="autoZero"/>
        <c:auto val="1"/>
        <c:lblAlgn val="ctr"/>
        <c:lblOffset val="100"/>
        <c:tickLblSkip val="1"/>
        <c:tickMarkSkip val="1"/>
        <c:noMultiLvlLbl val="0"/>
      </c:catAx>
      <c:valAx>
        <c:axId val="12477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元利償還金等の数値はほぼ横ばいであ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、組合等が起こした地方債の元利償還金に対する負担金</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組合の償還終了に伴い負担金支出が減少している。このようなことから指標は改善傾向にあるが、今後は大規模な普通建設事業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計画</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設備機器更新</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清掃工場の建設など多額の資金調達が必要な事業があり、予断を許さない状況である。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平成２８熊本地震による災害復旧事業等の財源として</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５５０，１５９千円</a:t>
          </a:r>
          <a:r>
            <a:rPr kumimoji="1" lang="ja-JP" altLang="en-US" sz="1100">
              <a:solidFill>
                <a:sysClr val="windowText" lastClr="000000"/>
              </a:solidFill>
              <a:effectLst/>
              <a:latin typeface="+mn-lt"/>
              <a:ea typeface="+mn-ea"/>
              <a:cs typeface="+mn-cs"/>
            </a:rPr>
            <a:t>取り崩したたため、充当可能基金が減となったものの、</a:t>
          </a:r>
          <a:r>
            <a:rPr kumimoji="1" lang="ja-JP" altLang="ja-JP" sz="1100">
              <a:solidFill>
                <a:sysClr val="windowText" lastClr="000000"/>
              </a:solidFill>
              <a:effectLst/>
              <a:latin typeface="+mn-lt"/>
              <a:ea typeface="+mn-ea"/>
              <a:cs typeface="+mn-cs"/>
            </a:rPr>
            <a:t>一般会計等に係る地方債の現在高はここ５年間ほぼ横ばいで推移して</a:t>
          </a:r>
          <a:r>
            <a:rPr kumimoji="1" lang="ja-JP" altLang="en-US" sz="1100">
              <a:solidFill>
                <a:sysClr val="windowText" lastClr="000000"/>
              </a:solidFill>
              <a:effectLst/>
              <a:latin typeface="+mn-lt"/>
              <a:ea typeface="+mn-ea"/>
              <a:cs typeface="+mn-cs"/>
            </a:rPr>
            <a:t>おり、依然として充当可能財源等が将来負担額を上回ったことから、平成２８年度の</a:t>
          </a:r>
          <a:r>
            <a:rPr kumimoji="1" lang="ja-JP" altLang="ja-JP" sz="1100">
              <a:solidFill>
                <a:sysClr val="windowText" lastClr="000000"/>
              </a:solidFill>
              <a:effectLst/>
              <a:latin typeface="+mn-lt"/>
              <a:ea typeface="+mn-ea"/>
              <a:cs typeface="+mn-cs"/>
            </a:rPr>
            <a:t>将来負担比率</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指標は</a:t>
          </a:r>
          <a:r>
            <a:rPr kumimoji="1" lang="ja-JP" altLang="en-US" sz="1100">
              <a:solidFill>
                <a:sysClr val="windowText" lastClr="000000"/>
              </a:solidFill>
              <a:effectLst/>
              <a:latin typeface="+mn-lt"/>
              <a:ea typeface="+mn-ea"/>
              <a:cs typeface="+mn-cs"/>
            </a:rPr>
            <a:t>なかった。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しかし、</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は新環境工場建設による</a:t>
          </a:r>
          <a:r>
            <a:rPr kumimoji="1" lang="ja-JP" altLang="ja-JP" sz="1100">
              <a:solidFill>
                <a:sysClr val="windowText" lastClr="000000"/>
              </a:solidFill>
              <a:effectLst/>
              <a:latin typeface="+mn-lt"/>
              <a:ea typeface="+mn-ea"/>
              <a:cs typeface="+mn-cs"/>
            </a:rPr>
            <a:t>組合等負担等見込額</a:t>
          </a:r>
          <a:r>
            <a:rPr kumimoji="1" lang="ja-JP" altLang="en-US" sz="1100">
              <a:solidFill>
                <a:sysClr val="windowText" lastClr="000000"/>
              </a:solidFill>
              <a:effectLst/>
              <a:latin typeface="+mn-lt"/>
              <a:ea typeface="+mn-ea"/>
              <a:cs typeface="+mn-cs"/>
            </a:rPr>
            <a:t>が増加する一方で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小・中学校建設による財政調整基金及び公共施設整備基金の取崩しにより</a:t>
          </a:r>
          <a:r>
            <a:rPr kumimoji="1" lang="ja-JP" altLang="ja-JP" sz="1100">
              <a:solidFill>
                <a:sysClr val="windowText" lastClr="000000"/>
              </a:solidFill>
              <a:effectLst/>
              <a:latin typeface="+mn-lt"/>
              <a:ea typeface="+mn-ea"/>
              <a:cs typeface="+mn-cs"/>
            </a:rPr>
            <a:t>充当可能基金の減が</a:t>
          </a:r>
          <a:r>
            <a:rPr kumimoji="1" lang="ja-JP" altLang="en-US" sz="1100">
              <a:solidFill>
                <a:sysClr val="windowText" lastClr="000000"/>
              </a:solidFill>
              <a:effectLst/>
              <a:latin typeface="+mn-lt"/>
              <a:ea typeface="+mn-ea"/>
              <a:cs typeface="+mn-cs"/>
            </a:rPr>
            <a:t>見込まれるため</a:t>
          </a:r>
          <a:r>
            <a:rPr kumimoji="1" lang="ja-JP" altLang="ja-JP" sz="1100">
              <a:solidFill>
                <a:sysClr val="windowText" lastClr="000000"/>
              </a:solidFill>
              <a:effectLst/>
              <a:latin typeface="+mn-lt"/>
              <a:ea typeface="+mn-ea"/>
              <a:cs typeface="+mn-cs"/>
            </a:rPr>
            <a:t>、より一層健全な財政運営に努める。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熊本県合志市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60,701
60,485
53.19
22,812,313
21,562,293
911,808
11,961,845
16,899,565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年度の財政力指数は、</a:t>
          </a:r>
          <a:r>
            <a:rPr kumimoji="1" lang="ja-JP" altLang="ja-JP" sz="1100">
              <a:solidFill>
                <a:sysClr val="windowText" lastClr="000000"/>
              </a:solidFill>
              <a:effectLst/>
              <a:latin typeface="+mn-lt"/>
              <a:ea typeface="+mn-ea"/>
              <a:cs typeface="+mn-cs"/>
            </a:rPr>
            <a:t>基準財政収入額においては地方税の増となったが、基準財政需要額における保健衛生費、社会福祉費の伸びも大きく、</a:t>
          </a:r>
          <a:r>
            <a:rPr kumimoji="1" lang="ja-JP" altLang="en-US" sz="1100">
              <a:solidFill>
                <a:sysClr val="windowText" lastClr="000000"/>
              </a:solidFill>
              <a:effectLst/>
              <a:latin typeface="+mn-lt"/>
              <a:ea typeface="+mn-ea"/>
              <a:cs typeface="+mn-cs"/>
            </a:rPr>
            <a:t>前年度から横ばいの</a:t>
          </a:r>
          <a:r>
            <a:rPr kumimoji="1" lang="en-US" altLang="ja-JP" sz="1100">
              <a:solidFill>
                <a:sysClr val="windowText" lastClr="000000"/>
              </a:solidFill>
              <a:effectLst/>
              <a:latin typeface="+mn-lt"/>
              <a:ea typeface="+mn-ea"/>
              <a:cs typeface="+mn-cs"/>
            </a:rPr>
            <a:t>0.64</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なった。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平成２４年度以降は上昇傾向にあるものの、依然として</a:t>
          </a:r>
          <a:r>
            <a:rPr kumimoji="1" lang="ja-JP" altLang="ja-JP" sz="1100">
              <a:solidFill>
                <a:sysClr val="windowText" lastClr="000000"/>
              </a:solidFill>
              <a:effectLst/>
              <a:latin typeface="+mn-lt"/>
              <a:ea typeface="+mn-ea"/>
              <a:cs typeface="+mn-cs"/>
            </a:rPr>
            <a:t>類似団体平均を下回</a:t>
          </a:r>
          <a:r>
            <a:rPr kumimoji="1" lang="ja-JP" altLang="en-US" sz="1100">
              <a:solidFill>
                <a:sysClr val="windowText" lastClr="000000"/>
              </a:solidFill>
              <a:effectLst/>
              <a:latin typeface="+mn-lt"/>
              <a:ea typeface="+mn-ea"/>
              <a:cs typeface="+mn-cs"/>
            </a:rPr>
            <a:t>っており、引き続き、</a:t>
          </a:r>
          <a:r>
            <a:rPr kumimoji="1" lang="ja-JP" altLang="ja-JP" sz="1100">
              <a:solidFill>
                <a:sysClr val="windowText" lastClr="000000"/>
              </a:solidFill>
              <a:effectLst/>
              <a:latin typeface="+mn-lt"/>
              <a:ea typeface="+mn-ea"/>
              <a:cs typeface="+mn-cs"/>
            </a:rPr>
            <a:t>税の徴収強化</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人件費の削減、緊急に必要な事業の峻別による投資的経費の抑制等による財政の健全化を図る。　</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100330</xdr:rowOff>
    </xdr:to>
    <xdr:cxnSp macro="">
      <xdr:nvCxnSpPr>
        <xdr:cNvPr id="66" name="直線コネクタ 65"/>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42</xdr:row>
      <xdr:rowOff>1270</xdr:rowOff>
    </xdr:to>
    <xdr:cxnSp macro="">
      <xdr:nvCxnSpPr>
        <xdr:cNvPr id="69" name="直線コネクタ 68"/>
        <xdr:cNvCxnSpPr/>
      </xdr:nvCxnSpPr>
      <xdr:spPr>
        <a:xfrm flipV="1">
          <a:off x="3225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1270</xdr:rowOff>
    </xdr:from>
    <xdr:to>
      <xdr:col>4</xdr:col>
      <xdr:colOff>482600</xdr:colOff>
      <xdr:row>42</xdr:row>
      <xdr:rowOff>25400</xdr:rowOff>
    </xdr:to>
    <xdr:cxnSp macro="">
      <xdr:nvCxnSpPr>
        <xdr:cNvPr id="72" name="直線コネクタ 71"/>
        <xdr:cNvCxnSpPr/>
      </xdr:nvCxnSpPr>
      <xdr:spPr>
        <a:xfrm flipV="1">
          <a:off x="2336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97790</xdr:rowOff>
    </xdr:to>
    <xdr:cxnSp macro="">
      <xdr:nvCxnSpPr>
        <xdr:cNvPr id="75" name="直線コネクタ 74"/>
        <xdr:cNvCxnSpPr/>
      </xdr:nvCxnSpPr>
      <xdr:spPr>
        <a:xfrm flipV="1">
          <a:off x="1447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5" name="円/楕円 84"/>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6"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7" name="円/楕円 86"/>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8" name="テキスト ボックス 87"/>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9" name="円/楕円 88"/>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36847</xdr:rowOff>
    </xdr:from>
    <xdr:ext cx="762000" cy="259045"/>
    <xdr:sp macro="" textlink="">
      <xdr:nvSpPr>
        <xdr:cNvPr id="90" name="テキスト ボックス 89"/>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1" name="円/楕円 90"/>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2" name="テキスト ボックス 9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46990</xdr:rowOff>
    </xdr:from>
    <xdr:to>
      <xdr:col>2</xdr:col>
      <xdr:colOff>127000</xdr:colOff>
      <xdr:row>42</xdr:row>
      <xdr:rowOff>148590</xdr:rowOff>
    </xdr:to>
    <xdr:sp macro="" textlink="">
      <xdr:nvSpPr>
        <xdr:cNvPr id="93" name="円/楕円 92"/>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133367</xdr:rowOff>
    </xdr:from>
    <xdr:ext cx="762000" cy="259045"/>
    <xdr:sp macro="" textlink="">
      <xdr:nvSpPr>
        <xdr:cNvPr id="94" name="テキスト ボックス 93"/>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a:t>
          </a:r>
          <a:r>
            <a:rPr kumimoji="1" lang="ja-JP" altLang="en-US" sz="1100">
              <a:solidFill>
                <a:sysClr val="windowText" lastClr="000000"/>
              </a:solidFill>
              <a:effectLst/>
              <a:latin typeface="+mn-lt"/>
              <a:ea typeface="+mn-ea"/>
              <a:cs typeface="+mn-cs"/>
            </a:rPr>
            <a:t>大幅に上昇し、</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悪化の</a:t>
          </a:r>
          <a:r>
            <a:rPr kumimoji="1" lang="en-US" altLang="ja-JP" sz="1100">
              <a:solidFill>
                <a:sysClr val="windowText" lastClr="000000"/>
              </a:solidFill>
              <a:effectLst/>
              <a:latin typeface="+mn-lt"/>
              <a:ea typeface="+mn-ea"/>
              <a:cs typeface="+mn-cs"/>
            </a:rPr>
            <a:t>96.1</a:t>
          </a:r>
          <a:r>
            <a:rPr kumimoji="1" lang="ja-JP" altLang="en-US" sz="1100">
              <a:solidFill>
                <a:sysClr val="windowText" lastClr="000000"/>
              </a:solidFill>
              <a:effectLst/>
              <a:latin typeface="+mn-lt"/>
              <a:ea typeface="+mn-ea"/>
              <a:cs typeface="+mn-cs"/>
            </a:rPr>
            <a:t>％となり、類似団体平均を</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ポイント上回った。この主な要因としては、扶助費、物件費、補助費等の増加が挙げられる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具体には、扶助費については学校や子育てに関する経費、高齢化による介護・医療費等、物件費については、業務の外部・民間委託、補助費等については、下水道事業会計に対する補助等が大きく増加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現状では財政構造の硬直化が懸念されるため、今後は、</a:t>
          </a:r>
          <a:r>
            <a:rPr kumimoji="1" lang="ja-JP" altLang="ja-JP" sz="1100">
              <a:solidFill>
                <a:sysClr val="windowText" lastClr="000000"/>
              </a:solidFill>
              <a:effectLst/>
              <a:latin typeface="+mn-lt"/>
              <a:ea typeface="+mn-ea"/>
              <a:cs typeface="+mn-cs"/>
            </a:rPr>
            <a:t>自己負担割合の見直しやサービスの廃止統合等</a:t>
          </a:r>
          <a:r>
            <a:rPr kumimoji="1" lang="ja-JP" altLang="en-US" sz="1100">
              <a:solidFill>
                <a:sysClr val="windowText" lastClr="000000"/>
              </a:solidFill>
              <a:effectLst/>
              <a:latin typeface="+mn-lt"/>
              <a:ea typeface="+mn-ea"/>
              <a:cs typeface="+mn-cs"/>
            </a:rPr>
            <a:t>を推進し扶助費の削減を図るとともに、物件費や補助費等についても必要な事業を精査し、事務事業の見直し等を進めることにより、経常経費の削減を図る。</a:t>
          </a:r>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63</xdr:row>
      <xdr:rowOff>46736</xdr:rowOff>
    </xdr:to>
    <xdr:cxnSp macro="">
      <xdr:nvCxnSpPr>
        <xdr:cNvPr id="127" name="直線コネクタ 126"/>
        <xdr:cNvCxnSpPr/>
      </xdr:nvCxnSpPr>
      <xdr:spPr>
        <a:xfrm>
          <a:off x="4114800" y="106067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61</xdr:row>
      <xdr:rowOff>148336</xdr:rowOff>
    </xdr:to>
    <xdr:cxnSp macro="">
      <xdr:nvCxnSpPr>
        <xdr:cNvPr id="130" name="直線コネクタ 129"/>
        <xdr:cNvCxnSpPr/>
      </xdr:nvCxnSpPr>
      <xdr:spPr>
        <a:xfrm>
          <a:off x="3225800" y="1023035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62</xdr:row>
      <xdr:rowOff>34798</xdr:rowOff>
    </xdr:to>
    <xdr:cxnSp macro="">
      <xdr:nvCxnSpPr>
        <xdr:cNvPr id="133" name="直線コネクタ 132"/>
        <xdr:cNvCxnSpPr/>
      </xdr:nvCxnSpPr>
      <xdr:spPr>
        <a:xfrm flipV="1">
          <a:off x="2336800" y="1023035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95504</xdr:rowOff>
    </xdr:from>
    <xdr:to>
      <xdr:col>3</xdr:col>
      <xdr:colOff>279400</xdr:colOff>
      <xdr:row>62</xdr:row>
      <xdr:rowOff>34798</xdr:rowOff>
    </xdr:to>
    <xdr:cxnSp macro="">
      <xdr:nvCxnSpPr>
        <xdr:cNvPr id="136" name="直線コネクタ 135"/>
        <xdr:cNvCxnSpPr/>
      </xdr:nvCxnSpPr>
      <xdr:spPr>
        <a:xfrm>
          <a:off x="1447800" y="1021105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6" name="円/楕円 145"/>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139463</xdr:rowOff>
    </xdr:from>
    <xdr:ext cx="762000" cy="259045"/>
    <xdr:sp macro="" textlink="">
      <xdr:nvSpPr>
        <xdr:cNvPr id="147"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48" name="円/楕円 147"/>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37863</xdr:rowOff>
    </xdr:from>
    <xdr:ext cx="736600" cy="259045"/>
    <xdr:sp macro="" textlink="">
      <xdr:nvSpPr>
        <xdr:cNvPr id="149" name="テキスト ボックス 148"/>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0" name="円/楕円 149"/>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1" name="テキスト ボックス 150"/>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2" name="円/楕円 151"/>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70375</xdr:rowOff>
    </xdr:from>
    <xdr:ext cx="762000" cy="259045"/>
    <xdr:sp macro="" textlink="">
      <xdr:nvSpPr>
        <xdr:cNvPr id="153" name="テキスト ボックス 152"/>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44704</xdr:rowOff>
    </xdr:from>
    <xdr:to>
      <xdr:col>2</xdr:col>
      <xdr:colOff>127000</xdr:colOff>
      <xdr:row>59</xdr:row>
      <xdr:rowOff>146304</xdr:rowOff>
    </xdr:to>
    <xdr:sp macro="" textlink="">
      <xdr:nvSpPr>
        <xdr:cNvPr id="154" name="円/楕円 153"/>
        <xdr:cNvSpPr/>
      </xdr:nvSpPr>
      <xdr:spPr>
        <a:xfrm>
          <a:off x="1397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156481</xdr:rowOff>
    </xdr:from>
    <xdr:ext cx="762000" cy="259045"/>
    <xdr:sp macro="" textlink="">
      <xdr:nvSpPr>
        <xdr:cNvPr id="155" name="テキスト ボックス 154"/>
        <xdr:cNvSpPr txBox="1"/>
      </xdr:nvSpPr>
      <xdr:spPr>
        <a:xfrm>
          <a:off x="1066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人件費、物件費等の合計額の人口１人当たりの金額が類似団体平均を下回っているのは、人件費が要因となっており、人口１人当たりの職員数が少ないためである。また、公共施設の管理についても、指定管理者制度導入を進めているところでありコスト削減効果も出てきていると思われ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49357</xdr:rowOff>
    </xdr:from>
    <xdr:to>
      <xdr:col>7</xdr:col>
      <xdr:colOff>152400</xdr:colOff>
      <xdr:row>83</xdr:row>
      <xdr:rowOff>157265</xdr:rowOff>
    </xdr:to>
    <xdr:cxnSp macro="">
      <xdr:nvCxnSpPr>
        <xdr:cNvPr id="190" name="直線コネクタ 189"/>
        <xdr:cNvCxnSpPr/>
      </xdr:nvCxnSpPr>
      <xdr:spPr>
        <a:xfrm>
          <a:off x="4114800" y="14108257"/>
          <a:ext cx="838200" cy="27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168968</xdr:rowOff>
    </xdr:from>
    <xdr:to>
      <xdr:col>6</xdr:col>
      <xdr:colOff>0</xdr:colOff>
      <xdr:row>82</xdr:row>
      <xdr:rowOff>49357</xdr:rowOff>
    </xdr:to>
    <xdr:cxnSp macro="">
      <xdr:nvCxnSpPr>
        <xdr:cNvPr id="193" name="直線コネクタ 192"/>
        <xdr:cNvCxnSpPr/>
      </xdr:nvCxnSpPr>
      <xdr:spPr>
        <a:xfrm>
          <a:off x="3225800" y="14056418"/>
          <a:ext cx="8890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122665</xdr:rowOff>
    </xdr:from>
    <xdr:to>
      <xdr:col>4</xdr:col>
      <xdr:colOff>482600</xdr:colOff>
      <xdr:row>81</xdr:row>
      <xdr:rowOff>168968</xdr:rowOff>
    </xdr:to>
    <xdr:cxnSp macro="">
      <xdr:nvCxnSpPr>
        <xdr:cNvPr id="196" name="直線コネクタ 195"/>
        <xdr:cNvCxnSpPr/>
      </xdr:nvCxnSpPr>
      <xdr:spPr>
        <a:xfrm>
          <a:off x="2336800" y="14010115"/>
          <a:ext cx="889000" cy="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122665</xdr:rowOff>
    </xdr:from>
    <xdr:to>
      <xdr:col>3</xdr:col>
      <xdr:colOff>279400</xdr:colOff>
      <xdr:row>81</xdr:row>
      <xdr:rowOff>142198</xdr:rowOff>
    </xdr:to>
    <xdr:cxnSp macro="">
      <xdr:nvCxnSpPr>
        <xdr:cNvPr id="199" name="直線コネクタ 198"/>
        <xdr:cNvCxnSpPr/>
      </xdr:nvCxnSpPr>
      <xdr:spPr>
        <a:xfrm flipV="1">
          <a:off x="1447800" y="1401011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106465</xdr:rowOff>
    </xdr:from>
    <xdr:to>
      <xdr:col>7</xdr:col>
      <xdr:colOff>203200</xdr:colOff>
      <xdr:row>84</xdr:row>
      <xdr:rowOff>36615</xdr:rowOff>
    </xdr:to>
    <xdr:sp macro="" textlink="">
      <xdr:nvSpPr>
        <xdr:cNvPr id="209" name="円/楕円 208"/>
        <xdr:cNvSpPr/>
      </xdr:nvSpPr>
      <xdr:spPr>
        <a:xfrm>
          <a:off x="4902200" y="14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122992</xdr:rowOff>
    </xdr:from>
    <xdr:ext cx="762000" cy="259045"/>
    <xdr:sp macro="" textlink="">
      <xdr:nvSpPr>
        <xdr:cNvPr id="210" name="人件費・物件費等の状況該当値テキスト"/>
        <xdr:cNvSpPr txBox="1"/>
      </xdr:nvSpPr>
      <xdr:spPr>
        <a:xfrm>
          <a:off x="5041900" y="1418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170007</xdr:rowOff>
    </xdr:from>
    <xdr:to>
      <xdr:col>6</xdr:col>
      <xdr:colOff>50800</xdr:colOff>
      <xdr:row>82</xdr:row>
      <xdr:rowOff>100157</xdr:rowOff>
    </xdr:to>
    <xdr:sp macro="" textlink="">
      <xdr:nvSpPr>
        <xdr:cNvPr id="211" name="円/楕円 210"/>
        <xdr:cNvSpPr/>
      </xdr:nvSpPr>
      <xdr:spPr>
        <a:xfrm>
          <a:off x="4064000" y="140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110334</xdr:rowOff>
    </xdr:from>
    <xdr:ext cx="736600" cy="259045"/>
    <xdr:sp macro="" textlink="">
      <xdr:nvSpPr>
        <xdr:cNvPr id="212" name="テキスト ボックス 211"/>
        <xdr:cNvSpPr txBox="1"/>
      </xdr:nvSpPr>
      <xdr:spPr>
        <a:xfrm>
          <a:off x="3733800" y="1382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118168</xdr:rowOff>
    </xdr:from>
    <xdr:to>
      <xdr:col>4</xdr:col>
      <xdr:colOff>533400</xdr:colOff>
      <xdr:row>82</xdr:row>
      <xdr:rowOff>48318</xdr:rowOff>
    </xdr:to>
    <xdr:sp macro="" textlink="">
      <xdr:nvSpPr>
        <xdr:cNvPr id="213" name="円/楕円 212"/>
        <xdr:cNvSpPr/>
      </xdr:nvSpPr>
      <xdr:spPr>
        <a:xfrm>
          <a:off x="3175000" y="140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58495</xdr:rowOff>
    </xdr:from>
    <xdr:ext cx="762000" cy="259045"/>
    <xdr:sp macro="" textlink="">
      <xdr:nvSpPr>
        <xdr:cNvPr id="214" name="テキスト ボックス 213"/>
        <xdr:cNvSpPr txBox="1"/>
      </xdr:nvSpPr>
      <xdr:spPr>
        <a:xfrm>
          <a:off x="2844800" y="137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71865</xdr:rowOff>
    </xdr:from>
    <xdr:to>
      <xdr:col>3</xdr:col>
      <xdr:colOff>330200</xdr:colOff>
      <xdr:row>82</xdr:row>
      <xdr:rowOff>2015</xdr:rowOff>
    </xdr:to>
    <xdr:sp macro="" textlink="">
      <xdr:nvSpPr>
        <xdr:cNvPr id="215" name="円/楕円 214"/>
        <xdr:cNvSpPr/>
      </xdr:nvSpPr>
      <xdr:spPr>
        <a:xfrm>
          <a:off x="2286000" y="139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12192</xdr:rowOff>
    </xdr:from>
    <xdr:ext cx="762000" cy="259045"/>
    <xdr:sp macro="" textlink="">
      <xdr:nvSpPr>
        <xdr:cNvPr id="216" name="テキスト ボックス 215"/>
        <xdr:cNvSpPr txBox="1"/>
      </xdr:nvSpPr>
      <xdr:spPr>
        <a:xfrm>
          <a:off x="1955800" y="137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91398</xdr:rowOff>
    </xdr:from>
    <xdr:to>
      <xdr:col>2</xdr:col>
      <xdr:colOff>127000</xdr:colOff>
      <xdr:row>82</xdr:row>
      <xdr:rowOff>21548</xdr:rowOff>
    </xdr:to>
    <xdr:sp macro="" textlink="">
      <xdr:nvSpPr>
        <xdr:cNvPr id="217" name="円/楕円 216"/>
        <xdr:cNvSpPr/>
      </xdr:nvSpPr>
      <xdr:spPr>
        <a:xfrm>
          <a:off x="1397000" y="13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31725</xdr:rowOff>
    </xdr:from>
    <xdr:ext cx="762000" cy="259045"/>
    <xdr:sp macro="" textlink="">
      <xdr:nvSpPr>
        <xdr:cNvPr id="218" name="テキスト ボックス 217"/>
        <xdr:cNvSpPr txBox="1"/>
      </xdr:nvSpPr>
      <xdr:spPr>
        <a:xfrm>
          <a:off x="1066800" y="1374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がり、実際の給与水準が前年度と比較し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全国の市平均より低く、類似団体の平均よりも</a:t>
          </a:r>
          <a:r>
            <a:rPr kumimoji="1" lang="ja-JP" altLang="en-US" sz="1100">
              <a:solidFill>
                <a:schemeClr val="dk1"/>
              </a:solidFill>
              <a:effectLst/>
              <a:latin typeface="+mn-lt"/>
              <a:ea typeface="+mn-ea"/>
              <a:cs typeface="+mn-cs"/>
            </a:rPr>
            <a:t>１ポイント低くなった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今後も、各種手当ての総点検を行うなど、より一層の給与の適正化に努める。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144841</xdr:rowOff>
    </xdr:to>
    <xdr:cxnSp macro="">
      <xdr:nvCxnSpPr>
        <xdr:cNvPr id="254" name="直線コネクタ 253"/>
        <xdr:cNvCxnSpPr/>
      </xdr:nvCxnSpPr>
      <xdr:spPr>
        <a:xfrm flipV="1">
          <a:off x="16179800" y="142832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144841</xdr:rowOff>
    </xdr:to>
    <xdr:cxnSp macro="">
      <xdr:nvCxnSpPr>
        <xdr:cNvPr id="257" name="直線コネクタ 256"/>
        <xdr:cNvCxnSpPr/>
      </xdr:nvCxnSpPr>
      <xdr:spPr>
        <a:xfrm>
          <a:off x="15290800" y="1429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64407</xdr:rowOff>
    </xdr:to>
    <xdr:cxnSp macro="">
      <xdr:nvCxnSpPr>
        <xdr:cNvPr id="260" name="直線コネクタ 259"/>
        <xdr:cNvCxnSpPr/>
      </xdr:nvCxnSpPr>
      <xdr:spPr>
        <a:xfrm>
          <a:off x="14401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88</xdr:row>
      <xdr:rowOff>45962</xdr:rowOff>
    </xdr:to>
    <xdr:cxnSp macro="">
      <xdr:nvCxnSpPr>
        <xdr:cNvPr id="263" name="直線コネクタ 262"/>
        <xdr:cNvCxnSpPr/>
      </xdr:nvCxnSpPr>
      <xdr:spPr>
        <a:xfrm flipV="1">
          <a:off x="13512800" y="14191343"/>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3" name="円/楕円 272"/>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4"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5" name="円/楕円 274"/>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6" name="テキスト ボックス 275"/>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7" name="円/楕円 276"/>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78" name="テキスト ボックス 277"/>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79" name="円/楕円 278"/>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80" name="テキスト ボックス 279"/>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1" name="円/楕円 280"/>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2" name="テキスト ボックス 281"/>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定員適正化計画に基づく取組みを進めた結果、職員数が減少している。類似団体内順位も</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位と、定員管理の成果がうかがえる。また、類似団体平均と比較（合志市：４．</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人類似団体平均：６．</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人）しても１．</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人少ない。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21907</xdr:rowOff>
    </xdr:from>
    <xdr:to>
      <xdr:col>24</xdr:col>
      <xdr:colOff>558800</xdr:colOff>
      <xdr:row>59</xdr:row>
      <xdr:rowOff>37994</xdr:rowOff>
    </xdr:to>
    <xdr:cxnSp macro="">
      <xdr:nvCxnSpPr>
        <xdr:cNvPr id="317" name="直線コネクタ 316"/>
        <xdr:cNvCxnSpPr/>
      </xdr:nvCxnSpPr>
      <xdr:spPr>
        <a:xfrm flipV="1">
          <a:off x="16179800" y="1013745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27940</xdr:rowOff>
    </xdr:from>
    <xdr:to>
      <xdr:col>23</xdr:col>
      <xdr:colOff>406400</xdr:colOff>
      <xdr:row>59</xdr:row>
      <xdr:rowOff>37994</xdr:rowOff>
    </xdr:to>
    <xdr:cxnSp macro="">
      <xdr:nvCxnSpPr>
        <xdr:cNvPr id="320" name="直線コネクタ 319"/>
        <xdr:cNvCxnSpPr/>
      </xdr:nvCxnSpPr>
      <xdr:spPr>
        <a:xfrm>
          <a:off x="15290800" y="1014349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21907</xdr:rowOff>
    </xdr:from>
    <xdr:to>
      <xdr:col>22</xdr:col>
      <xdr:colOff>203200</xdr:colOff>
      <xdr:row>59</xdr:row>
      <xdr:rowOff>27940</xdr:rowOff>
    </xdr:to>
    <xdr:cxnSp macro="">
      <xdr:nvCxnSpPr>
        <xdr:cNvPr id="323" name="直線コネクタ 322"/>
        <xdr:cNvCxnSpPr/>
      </xdr:nvCxnSpPr>
      <xdr:spPr>
        <a:xfrm>
          <a:off x="14401800" y="101374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21907</xdr:rowOff>
    </xdr:from>
    <xdr:to>
      <xdr:col>21</xdr:col>
      <xdr:colOff>0</xdr:colOff>
      <xdr:row>59</xdr:row>
      <xdr:rowOff>31962</xdr:rowOff>
    </xdr:to>
    <xdr:cxnSp macro="">
      <xdr:nvCxnSpPr>
        <xdr:cNvPr id="326" name="直線コネクタ 325"/>
        <xdr:cNvCxnSpPr/>
      </xdr:nvCxnSpPr>
      <xdr:spPr>
        <a:xfrm flipV="1">
          <a:off x="13512800" y="1013745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142557</xdr:rowOff>
    </xdr:from>
    <xdr:to>
      <xdr:col>24</xdr:col>
      <xdr:colOff>609600</xdr:colOff>
      <xdr:row>59</xdr:row>
      <xdr:rowOff>72707</xdr:rowOff>
    </xdr:to>
    <xdr:sp macro="" textlink="">
      <xdr:nvSpPr>
        <xdr:cNvPr id="336" name="円/楕円 335"/>
        <xdr:cNvSpPr/>
      </xdr:nvSpPr>
      <xdr:spPr>
        <a:xfrm>
          <a:off x="169672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159084</xdr:rowOff>
    </xdr:from>
    <xdr:ext cx="762000" cy="259045"/>
    <xdr:sp macro="" textlink="">
      <xdr:nvSpPr>
        <xdr:cNvPr id="337" name="定員管理の状況該当値テキスト"/>
        <xdr:cNvSpPr txBox="1"/>
      </xdr:nvSpPr>
      <xdr:spPr>
        <a:xfrm>
          <a:off x="17106900" y="993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158644</xdr:rowOff>
    </xdr:from>
    <xdr:to>
      <xdr:col>23</xdr:col>
      <xdr:colOff>457200</xdr:colOff>
      <xdr:row>59</xdr:row>
      <xdr:rowOff>88794</xdr:rowOff>
    </xdr:to>
    <xdr:sp macro="" textlink="">
      <xdr:nvSpPr>
        <xdr:cNvPr id="338" name="円/楕円 337"/>
        <xdr:cNvSpPr/>
      </xdr:nvSpPr>
      <xdr:spPr>
        <a:xfrm>
          <a:off x="16129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98971</xdr:rowOff>
    </xdr:from>
    <xdr:ext cx="736600" cy="259045"/>
    <xdr:sp macro="" textlink="">
      <xdr:nvSpPr>
        <xdr:cNvPr id="339" name="テキスト ボックス 338"/>
        <xdr:cNvSpPr txBox="1"/>
      </xdr:nvSpPr>
      <xdr:spPr>
        <a:xfrm>
          <a:off x="15798800" y="987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0" name="円/楕円 339"/>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1" name="テキスト ボックス 340"/>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142557</xdr:rowOff>
    </xdr:from>
    <xdr:to>
      <xdr:col>21</xdr:col>
      <xdr:colOff>50800</xdr:colOff>
      <xdr:row>59</xdr:row>
      <xdr:rowOff>72707</xdr:rowOff>
    </xdr:to>
    <xdr:sp macro="" textlink="">
      <xdr:nvSpPr>
        <xdr:cNvPr id="342" name="円/楕円 341"/>
        <xdr:cNvSpPr/>
      </xdr:nvSpPr>
      <xdr:spPr>
        <a:xfrm>
          <a:off x="14351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82884</xdr:rowOff>
    </xdr:from>
    <xdr:ext cx="762000" cy="259045"/>
    <xdr:sp macro="" textlink="">
      <xdr:nvSpPr>
        <xdr:cNvPr id="343" name="テキスト ボックス 342"/>
        <xdr:cNvSpPr txBox="1"/>
      </xdr:nvSpPr>
      <xdr:spPr>
        <a:xfrm>
          <a:off x="14020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152612</xdr:rowOff>
    </xdr:from>
    <xdr:to>
      <xdr:col>19</xdr:col>
      <xdr:colOff>533400</xdr:colOff>
      <xdr:row>59</xdr:row>
      <xdr:rowOff>82762</xdr:rowOff>
    </xdr:to>
    <xdr:sp macro="" textlink="">
      <xdr:nvSpPr>
        <xdr:cNvPr id="344" name="円/楕円 343"/>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92939</xdr:rowOff>
    </xdr:from>
    <xdr:ext cx="762000" cy="259045"/>
    <xdr:sp macro="" textlink="">
      <xdr:nvSpPr>
        <xdr:cNvPr id="345" name="テキスト ボックス 344"/>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おり、類似団体比較の平均を下回っている。要因としては、公営企業に要する経費について、下水道事業会計の法非適用事業から法適用企業へ変更したこと、また起債償還金が減ったことに加え、合併特例債、臨時財政対策債の基準財政需要額への算入額が増加していることが挙げら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39</xdr:row>
      <xdr:rowOff>8890</xdr:rowOff>
    </xdr:to>
    <xdr:cxnSp macro="">
      <xdr:nvCxnSpPr>
        <xdr:cNvPr id="375" name="直線コネクタ 374"/>
        <xdr:cNvCxnSpPr/>
      </xdr:nvCxnSpPr>
      <xdr:spPr>
        <a:xfrm flipV="1">
          <a:off x="16179800" y="663511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123507</xdr:rowOff>
    </xdr:to>
    <xdr:cxnSp macro="">
      <xdr:nvCxnSpPr>
        <xdr:cNvPr id="378" name="直線コネクタ 377"/>
        <xdr:cNvCxnSpPr/>
      </xdr:nvCxnSpPr>
      <xdr:spPr>
        <a:xfrm flipV="1">
          <a:off x="15290800" y="669544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40</xdr:row>
      <xdr:rowOff>318</xdr:rowOff>
    </xdr:to>
    <xdr:cxnSp macro="">
      <xdr:nvCxnSpPr>
        <xdr:cNvPr id="381" name="直線コネクタ 380"/>
        <xdr:cNvCxnSpPr/>
      </xdr:nvCxnSpPr>
      <xdr:spPr>
        <a:xfrm flipV="1">
          <a:off x="14401800" y="68100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318</xdr:rowOff>
    </xdr:from>
    <xdr:to>
      <xdr:col>21</xdr:col>
      <xdr:colOff>0</xdr:colOff>
      <xdr:row>40</xdr:row>
      <xdr:rowOff>60643</xdr:rowOff>
    </xdr:to>
    <xdr:cxnSp macro="">
      <xdr:nvCxnSpPr>
        <xdr:cNvPr id="384" name="直線コネクタ 383"/>
        <xdr:cNvCxnSpPr/>
      </xdr:nvCxnSpPr>
      <xdr:spPr>
        <a:xfrm flipV="1">
          <a:off x="13512800" y="68583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4" name="円/楕円 393"/>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5"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6" name="円/楕円 39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7" name="テキスト ボックス 39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72707</xdr:rowOff>
    </xdr:from>
    <xdr:to>
      <xdr:col>22</xdr:col>
      <xdr:colOff>254000</xdr:colOff>
      <xdr:row>40</xdr:row>
      <xdr:rowOff>2857</xdr:rowOff>
    </xdr:to>
    <xdr:sp macro="" textlink="">
      <xdr:nvSpPr>
        <xdr:cNvPr id="398" name="円/楕円 397"/>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99" name="テキスト ボックス 398"/>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0" name="円/楕円 399"/>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1" name="テキスト ボックス 400"/>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2" name="円/楕円 401"/>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3" name="テキスト ボックス 402"/>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年度に引き続き、充当可能財源が将来負担額を上回り、将来負担比率の指標はなかった。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基準財政需要額算入見込額は</a:t>
          </a:r>
          <a:r>
            <a:rPr kumimoji="1" lang="ja-JP" altLang="en-US" sz="1100" b="0" i="0" baseline="0">
              <a:solidFill>
                <a:schemeClr val="dk1"/>
              </a:solidFill>
              <a:effectLst/>
              <a:latin typeface="+mn-lt"/>
              <a:ea typeface="+mn-ea"/>
              <a:cs typeface="+mn-cs"/>
            </a:rPr>
            <a:t>８６４，３４４</a:t>
          </a:r>
          <a:r>
            <a:rPr kumimoji="1" lang="ja-JP" altLang="ja-JP" sz="1100" b="0" i="0" baseline="0">
              <a:solidFill>
                <a:schemeClr val="dk1"/>
              </a:solidFill>
              <a:effectLst/>
              <a:latin typeface="+mn-lt"/>
              <a:ea typeface="+mn-ea"/>
              <a:cs typeface="+mn-cs"/>
            </a:rPr>
            <a:t>千円の増となっている。これは公債費の算入見込額の増が主な要因である。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熊本県合志市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60,701
60,485
53.19
22,812,313
21,562,293
911,808
11,961,845
16,899,565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より下回っている。要因としては市営の保育所がないことやごみ処理業務や消防業務を民間委託や一部事務組合で行っていることなどが挙げられる。今後はこれらの人件費に順ずる繰出金等の支出や定員管理とあわせてさらに抑制していく必要があ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86178</xdr:rowOff>
    </xdr:to>
    <xdr:cxnSp macro="">
      <xdr:nvCxnSpPr>
        <xdr:cNvPr id="68" name="直線コネクタ 67"/>
        <xdr:cNvCxnSpPr/>
      </xdr:nvCxnSpPr>
      <xdr:spPr>
        <a:xfrm>
          <a:off x="3987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35</xdr:row>
      <xdr:rowOff>86178</xdr:rowOff>
    </xdr:to>
    <xdr:cxnSp macro="">
      <xdr:nvCxnSpPr>
        <xdr:cNvPr id="71" name="直線コネクタ 70"/>
        <xdr:cNvCxnSpPr/>
      </xdr:nvCxnSpPr>
      <xdr:spPr>
        <a:xfrm>
          <a:off x="3098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159657</xdr:rowOff>
    </xdr:from>
    <xdr:to>
      <xdr:col>4</xdr:col>
      <xdr:colOff>346075</xdr:colOff>
      <xdr:row>35</xdr:row>
      <xdr:rowOff>131899</xdr:rowOff>
    </xdr:to>
    <xdr:cxnSp macro="">
      <xdr:nvCxnSpPr>
        <xdr:cNvPr id="74" name="直線コネクタ 73"/>
        <xdr:cNvCxnSpPr/>
      </xdr:nvCxnSpPr>
      <xdr:spPr>
        <a:xfrm flipV="1">
          <a:off x="2209800" y="59889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40458</xdr:rowOff>
    </xdr:from>
    <xdr:to>
      <xdr:col>3</xdr:col>
      <xdr:colOff>142875</xdr:colOff>
      <xdr:row>35</xdr:row>
      <xdr:rowOff>131899</xdr:rowOff>
    </xdr:to>
    <xdr:cxnSp macro="">
      <xdr:nvCxnSpPr>
        <xdr:cNvPr id="77" name="直線コネクタ 76"/>
        <xdr:cNvCxnSpPr/>
      </xdr:nvCxnSpPr>
      <xdr:spPr>
        <a:xfrm>
          <a:off x="1320800" y="60412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7" name="円/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108857</xdr:rowOff>
    </xdr:from>
    <xdr:to>
      <xdr:col>4</xdr:col>
      <xdr:colOff>396875</xdr:colOff>
      <xdr:row>35</xdr:row>
      <xdr:rowOff>39007</xdr:rowOff>
    </xdr:to>
    <xdr:sp macro="" textlink="">
      <xdr:nvSpPr>
        <xdr:cNvPr id="91" name="円/楕円 90"/>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49184</xdr:rowOff>
    </xdr:from>
    <xdr:ext cx="762000" cy="259045"/>
    <xdr:sp macro="" textlink="">
      <xdr:nvSpPr>
        <xdr:cNvPr id="92" name="テキスト ボックス 91"/>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81099</xdr:rowOff>
    </xdr:from>
    <xdr:to>
      <xdr:col>3</xdr:col>
      <xdr:colOff>193675</xdr:colOff>
      <xdr:row>36</xdr:row>
      <xdr:rowOff>11249</xdr:rowOff>
    </xdr:to>
    <xdr:sp macro="" textlink="">
      <xdr:nvSpPr>
        <xdr:cNvPr id="93" name="円/楕円 92"/>
        <xdr:cNvSpPr/>
      </xdr:nvSpPr>
      <xdr:spPr>
        <a:xfrm>
          <a:off x="2159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21426</xdr:rowOff>
    </xdr:from>
    <xdr:ext cx="762000" cy="259045"/>
    <xdr:sp macro="" textlink="">
      <xdr:nvSpPr>
        <xdr:cNvPr id="94" name="テキスト ボックス 93"/>
        <xdr:cNvSpPr txBox="1"/>
      </xdr:nvSpPr>
      <xdr:spPr>
        <a:xfrm>
          <a:off x="1828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161108</xdr:rowOff>
    </xdr:from>
    <xdr:to>
      <xdr:col>1</xdr:col>
      <xdr:colOff>676275</xdr:colOff>
      <xdr:row>35</xdr:row>
      <xdr:rowOff>91258</xdr:rowOff>
    </xdr:to>
    <xdr:sp macro="" textlink="">
      <xdr:nvSpPr>
        <xdr:cNvPr id="95" name="円/楕円 94"/>
        <xdr:cNvSpPr/>
      </xdr:nvSpPr>
      <xdr:spPr>
        <a:xfrm>
          <a:off x="1270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101435</xdr:rowOff>
    </xdr:from>
    <xdr:ext cx="762000" cy="259045"/>
    <xdr:sp macro="" textlink="">
      <xdr:nvSpPr>
        <xdr:cNvPr id="96" name="テキスト ボックス 95"/>
        <xdr:cNvSpPr txBox="1"/>
      </xdr:nvSpPr>
      <xdr:spPr>
        <a:xfrm>
          <a:off x="939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物件費は、類似団体や全国平均より下回っているが、前年度と比較すると、</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％伸びており、決算額ﾍﾞｰｽでは</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％増えている。業務の民間・外部委託を進めているため、今後も物件費は伸びていく傾向にある。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15</xdr:row>
      <xdr:rowOff>147574</xdr:rowOff>
    </xdr:to>
    <xdr:cxnSp macro="">
      <xdr:nvCxnSpPr>
        <xdr:cNvPr id="127" name="直線コネクタ 126"/>
        <xdr:cNvCxnSpPr/>
      </xdr:nvCxnSpPr>
      <xdr:spPr>
        <a:xfrm>
          <a:off x="15671800" y="26370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15</xdr:row>
      <xdr:rowOff>65278</xdr:rowOff>
    </xdr:to>
    <xdr:cxnSp macro="">
      <xdr:nvCxnSpPr>
        <xdr:cNvPr id="130" name="直線コネクタ 129"/>
        <xdr:cNvCxnSpPr/>
      </xdr:nvCxnSpPr>
      <xdr:spPr>
        <a:xfrm>
          <a:off x="14782800" y="25181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163576</xdr:rowOff>
    </xdr:to>
    <xdr:cxnSp macro="">
      <xdr:nvCxnSpPr>
        <xdr:cNvPr id="133" name="直線コネクタ 132"/>
        <xdr:cNvCxnSpPr/>
      </xdr:nvCxnSpPr>
      <xdr:spPr>
        <a:xfrm flipV="1">
          <a:off x="13893800" y="2518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xdr:rowOff>
    </xdr:from>
    <xdr:to>
      <xdr:col>20</xdr:col>
      <xdr:colOff>158750</xdr:colOff>
      <xdr:row>14</xdr:row>
      <xdr:rowOff>163576</xdr:rowOff>
    </xdr:to>
    <xdr:cxnSp macro="">
      <xdr:nvCxnSpPr>
        <xdr:cNvPr id="136" name="直線コネクタ 135"/>
        <xdr:cNvCxnSpPr/>
      </xdr:nvCxnSpPr>
      <xdr:spPr>
        <a:xfrm>
          <a:off x="13004800" y="24084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6" name="円/楕円 145"/>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113301</xdr:rowOff>
    </xdr:from>
    <xdr:ext cx="762000" cy="259045"/>
    <xdr:sp macro="" textlink="">
      <xdr:nvSpPr>
        <xdr:cNvPr id="147"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8" name="円/楕円 147"/>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126255</xdr:rowOff>
    </xdr:from>
    <xdr:ext cx="736600" cy="259045"/>
    <xdr:sp macro="" textlink="">
      <xdr:nvSpPr>
        <xdr:cNvPr id="149" name="テキスト ボックス 148"/>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67056</xdr:rowOff>
    </xdr:from>
    <xdr:to>
      <xdr:col>21</xdr:col>
      <xdr:colOff>412750</xdr:colOff>
      <xdr:row>14</xdr:row>
      <xdr:rowOff>168656</xdr:rowOff>
    </xdr:to>
    <xdr:sp macro="" textlink="">
      <xdr:nvSpPr>
        <xdr:cNvPr id="150" name="円/楕円 149"/>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7383</xdr:rowOff>
    </xdr:from>
    <xdr:ext cx="762000" cy="259045"/>
    <xdr:sp macro="" textlink="">
      <xdr:nvSpPr>
        <xdr:cNvPr id="151" name="テキスト ボックス 150"/>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112776</xdr:rowOff>
    </xdr:from>
    <xdr:to>
      <xdr:col>20</xdr:col>
      <xdr:colOff>209550</xdr:colOff>
      <xdr:row>15</xdr:row>
      <xdr:rowOff>42926</xdr:rowOff>
    </xdr:to>
    <xdr:sp macro="" textlink="">
      <xdr:nvSpPr>
        <xdr:cNvPr id="152" name="円/楕円 151"/>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53" name="テキスト ボックス 152"/>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128778</xdr:rowOff>
    </xdr:from>
    <xdr:to>
      <xdr:col>19</xdr:col>
      <xdr:colOff>6350</xdr:colOff>
      <xdr:row>14</xdr:row>
      <xdr:rowOff>58928</xdr:rowOff>
    </xdr:to>
    <xdr:sp macro="" textlink="">
      <xdr:nvSpPr>
        <xdr:cNvPr id="154" name="円/楕円 153"/>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69105</xdr:rowOff>
    </xdr:from>
    <xdr:ext cx="762000" cy="259045"/>
    <xdr:sp macro="" textlink="">
      <xdr:nvSpPr>
        <xdr:cNvPr id="155" name="テキスト ボックス 154"/>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を上回っている。要因としては、若い世帯の転入増による学校や子育てにおける経費の増加、高齢化による介護、医療費の増加、生活保護関連費の増、各種福祉サービスの拡充などによるものと考えられる。今後は、自己負担割合の見直しやサービスの廃止統合等も検討し抑制に更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137885</xdr:rowOff>
    </xdr:to>
    <xdr:cxnSp macro="">
      <xdr:nvCxnSpPr>
        <xdr:cNvPr id="190" name="直線コネクタ 189"/>
        <xdr:cNvCxnSpPr/>
      </xdr:nvCxnSpPr>
      <xdr:spPr>
        <a:xfrm>
          <a:off x="3987800" y="99404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167822</xdr:rowOff>
    </xdr:to>
    <xdr:cxnSp macro="">
      <xdr:nvCxnSpPr>
        <xdr:cNvPr id="193" name="直線コネクタ 192"/>
        <xdr:cNvCxnSpPr/>
      </xdr:nvCxnSpPr>
      <xdr:spPr>
        <a:xfrm>
          <a:off x="3098800" y="97227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57</xdr:row>
      <xdr:rowOff>124278</xdr:rowOff>
    </xdr:to>
    <xdr:cxnSp macro="">
      <xdr:nvCxnSpPr>
        <xdr:cNvPr id="196" name="直線コネクタ 195"/>
        <xdr:cNvCxnSpPr/>
      </xdr:nvCxnSpPr>
      <xdr:spPr>
        <a:xfrm flipV="1">
          <a:off x="2209800" y="9722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124278</xdr:rowOff>
    </xdr:to>
    <xdr:cxnSp macro="">
      <xdr:nvCxnSpPr>
        <xdr:cNvPr id="199" name="直線コネクタ 198"/>
        <xdr:cNvCxnSpPr/>
      </xdr:nvCxnSpPr>
      <xdr:spPr>
        <a:xfrm>
          <a:off x="1320800" y="9690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87085</xdr:rowOff>
    </xdr:from>
    <xdr:to>
      <xdr:col>7</xdr:col>
      <xdr:colOff>66675</xdr:colOff>
      <xdr:row>59</xdr:row>
      <xdr:rowOff>17235</xdr:rowOff>
    </xdr:to>
    <xdr:sp macro="" textlink="">
      <xdr:nvSpPr>
        <xdr:cNvPr id="209" name="円/楕円 208"/>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59162</xdr:rowOff>
    </xdr:from>
    <xdr:ext cx="762000" cy="259045"/>
    <xdr:sp macro="" textlink="">
      <xdr:nvSpPr>
        <xdr:cNvPr id="210"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11" name="円/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15" name="円/楕円 214"/>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216" name="テキスト ボックス 215"/>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類似団体や全国平均を上回っている。主な要因としては、国民健康保険特別会計、後期高齢者医療広域連合負担金</a:t>
          </a:r>
          <a:r>
            <a:rPr kumimoji="1" lang="ja-JP" altLang="en-US" sz="1100">
              <a:solidFill>
                <a:schemeClr val="dk1"/>
              </a:solidFill>
              <a:effectLst/>
              <a:latin typeface="+mn-lt"/>
              <a:ea typeface="+mn-ea"/>
              <a:cs typeface="+mn-cs"/>
            </a:rPr>
            <a:t>、介護保険特別会計、下水道事業会計</a:t>
          </a:r>
          <a:r>
            <a:rPr kumimoji="1" lang="ja-JP" altLang="ja-JP" sz="1100">
              <a:solidFill>
                <a:schemeClr val="dk1"/>
              </a:solidFill>
              <a:effectLst/>
              <a:latin typeface="+mn-lt"/>
              <a:ea typeface="+mn-ea"/>
              <a:cs typeface="+mn-cs"/>
            </a:rPr>
            <a:t>の繰出金の影響が大きいものと思われる。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繰出しの増が予想され、数値の悪化が懸念される。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168910</xdr:rowOff>
    </xdr:to>
    <xdr:cxnSp macro="">
      <xdr:nvCxnSpPr>
        <xdr:cNvPr id="251" name="直線コネクタ 250"/>
        <xdr:cNvCxnSpPr/>
      </xdr:nvCxnSpPr>
      <xdr:spPr>
        <a:xfrm>
          <a:off x="15671800" y="989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123190</xdr:rowOff>
    </xdr:to>
    <xdr:cxnSp macro="">
      <xdr:nvCxnSpPr>
        <xdr:cNvPr id="254" name="直線コネクタ 253"/>
        <xdr:cNvCxnSpPr/>
      </xdr:nvCxnSpPr>
      <xdr:spPr>
        <a:xfrm>
          <a:off x="14782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46990</xdr:rowOff>
    </xdr:to>
    <xdr:cxnSp macro="">
      <xdr:nvCxnSpPr>
        <xdr:cNvPr id="257" name="直線コネクタ 256"/>
        <xdr:cNvCxnSpPr/>
      </xdr:nvCxnSpPr>
      <xdr:spPr>
        <a:xfrm flipV="1">
          <a:off x="13893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46990</xdr:rowOff>
    </xdr:to>
    <xdr:cxnSp macro="">
      <xdr:nvCxnSpPr>
        <xdr:cNvPr id="260" name="直線コネクタ 259"/>
        <xdr:cNvCxnSpPr/>
      </xdr:nvCxnSpPr>
      <xdr:spPr>
        <a:xfrm>
          <a:off x="13004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前年度と比較し増加しており、類似団体</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、全国平均より上回っている。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主な要因としては、下水道事業会計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や広域連合や一部組合へ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補助金の</a:t>
          </a:r>
          <a:r>
            <a:rPr kumimoji="1" lang="ja-JP" altLang="ja-JP" sz="1100">
              <a:solidFill>
                <a:schemeClr val="dk1"/>
              </a:solidFill>
              <a:effectLst/>
              <a:latin typeface="+mn-lt"/>
              <a:ea typeface="+mn-ea"/>
              <a:cs typeface="+mn-cs"/>
            </a:rPr>
            <a:t>増が考えられる。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33274</xdr:rowOff>
    </xdr:to>
    <xdr:cxnSp macro="">
      <xdr:nvCxnSpPr>
        <xdr:cNvPr id="309" name="直線コネクタ 308"/>
        <xdr:cNvCxnSpPr/>
      </xdr:nvCxnSpPr>
      <xdr:spPr>
        <a:xfrm>
          <a:off x="15671800" y="62992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127000</xdr:rowOff>
    </xdr:to>
    <xdr:cxnSp macro="">
      <xdr:nvCxnSpPr>
        <xdr:cNvPr id="312" name="直線コネクタ 311"/>
        <xdr:cNvCxnSpPr/>
      </xdr:nvCxnSpPr>
      <xdr:spPr>
        <a:xfrm>
          <a:off x="14782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127000</xdr:rowOff>
    </xdr:to>
    <xdr:cxnSp macro="">
      <xdr:nvCxnSpPr>
        <xdr:cNvPr id="315" name="直線コネクタ 314"/>
        <xdr:cNvCxnSpPr/>
      </xdr:nvCxnSpPr>
      <xdr:spPr>
        <a:xfrm flipV="1">
          <a:off x="13893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127000</xdr:rowOff>
    </xdr:to>
    <xdr:cxnSp macro="">
      <xdr:nvCxnSpPr>
        <xdr:cNvPr id="318" name="直線コネクタ 317"/>
        <xdr:cNvCxnSpPr/>
      </xdr:nvCxnSpPr>
      <xdr:spPr>
        <a:xfrm>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8" name="円/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32" name="円/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6" name="円/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37" name="テキスト ボックス 336"/>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を下回っている。これは、平成２１年度に繰り上げ償還を行うなどのこれまでの起債発行の抑制によるものである。しかし、今後は大規模な普通建設事業が計画されるなか、交付税の一本算定による交付税額の減額が見込まれ、また、臨時財政対策債の増加傾向もあることから起債発行が増えることが見込まれる。しかし、市債発行については慎重に行い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140715</xdr:rowOff>
    </xdr:to>
    <xdr:cxnSp macro="">
      <xdr:nvCxnSpPr>
        <xdr:cNvPr id="367" name="直線コネクタ 366"/>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145287</xdr:rowOff>
    </xdr:to>
    <xdr:cxnSp macro="">
      <xdr:nvCxnSpPr>
        <xdr:cNvPr id="370" name="直線コネクタ 369"/>
        <xdr:cNvCxnSpPr/>
      </xdr:nvCxnSpPr>
      <xdr:spPr>
        <a:xfrm flipV="1">
          <a:off x="3098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77</xdr:row>
      <xdr:rowOff>69850</xdr:rowOff>
    </xdr:to>
    <xdr:cxnSp macro="">
      <xdr:nvCxnSpPr>
        <xdr:cNvPr id="373" name="直線コネクタ 372"/>
        <xdr:cNvCxnSpPr/>
      </xdr:nvCxnSpPr>
      <xdr:spPr>
        <a:xfrm flipV="1">
          <a:off x="2209800" y="131754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77</xdr:row>
      <xdr:rowOff>69850</xdr:rowOff>
    </xdr:to>
    <xdr:cxnSp macro="">
      <xdr:nvCxnSpPr>
        <xdr:cNvPr id="376" name="直線コネクタ 375"/>
        <xdr:cNvCxnSpPr/>
      </xdr:nvCxnSpPr>
      <xdr:spPr>
        <a:xfrm>
          <a:off x="1320800" y="131709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8" name="円/楕円 38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9" name="テキスト ボックス 38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94487</xdr:rowOff>
    </xdr:from>
    <xdr:to>
      <xdr:col>4</xdr:col>
      <xdr:colOff>396875</xdr:colOff>
      <xdr:row>77</xdr:row>
      <xdr:rowOff>24637</xdr:rowOff>
    </xdr:to>
    <xdr:sp macro="" textlink="">
      <xdr:nvSpPr>
        <xdr:cNvPr id="390" name="円/楕円 389"/>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34815</xdr:rowOff>
    </xdr:from>
    <xdr:ext cx="762000" cy="259045"/>
    <xdr:sp macro="" textlink="">
      <xdr:nvSpPr>
        <xdr:cNvPr id="391" name="テキスト ボックス 390"/>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2" name="円/楕円 39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3" name="テキスト ボックス 392"/>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4" name="円/楕円 393"/>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5" name="テキスト ボックス 394"/>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類似団体や全国平均を上回っている。</a:t>
          </a:r>
          <a:endParaRPr lang="ja-JP" altLang="ja-JP" sz="1400">
            <a:effectLst/>
          </a:endParaRPr>
        </a:p>
        <a:p>
          <a:r>
            <a:rPr kumimoji="1" lang="ja-JP" altLang="ja-JP" sz="1100">
              <a:solidFill>
                <a:schemeClr val="dk1"/>
              </a:solidFill>
              <a:effectLst/>
              <a:latin typeface="+mn-lt"/>
              <a:ea typeface="+mn-ea"/>
              <a:cs typeface="+mn-cs"/>
            </a:rPr>
            <a:t>経常収支比率については、年度ごとの増減があり、地方交付税や臨時財政対策債などいわゆる依存財源の割合による部分が大きく、今後も歳出の抑制等に取り組んでいく必要がある。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78</xdr:row>
      <xdr:rowOff>24130</xdr:rowOff>
    </xdr:to>
    <xdr:cxnSp macro="">
      <xdr:nvCxnSpPr>
        <xdr:cNvPr id="428" name="直線コネクタ 427"/>
        <xdr:cNvCxnSpPr/>
      </xdr:nvCxnSpPr>
      <xdr:spPr>
        <a:xfrm>
          <a:off x="15671800" y="132257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77</xdr:row>
      <xdr:rowOff>24130</xdr:rowOff>
    </xdr:to>
    <xdr:cxnSp macro="">
      <xdr:nvCxnSpPr>
        <xdr:cNvPr id="431" name="直線コネクタ 430"/>
        <xdr:cNvCxnSpPr/>
      </xdr:nvCxnSpPr>
      <xdr:spPr>
        <a:xfrm>
          <a:off x="14782800" y="12905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138430</xdr:rowOff>
    </xdr:to>
    <xdr:cxnSp macro="">
      <xdr:nvCxnSpPr>
        <xdr:cNvPr id="434" name="直線コネクタ 433"/>
        <xdr:cNvCxnSpPr/>
      </xdr:nvCxnSpPr>
      <xdr:spPr>
        <a:xfrm flipV="1">
          <a:off x="13893800" y="129057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76</xdr:row>
      <xdr:rowOff>138430</xdr:rowOff>
    </xdr:to>
    <xdr:cxnSp macro="">
      <xdr:nvCxnSpPr>
        <xdr:cNvPr id="437" name="直線コネクタ 436"/>
        <xdr:cNvCxnSpPr/>
      </xdr:nvCxnSpPr>
      <xdr:spPr>
        <a:xfrm>
          <a:off x="13004800" y="1289431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7" name="円/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8"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1" name="円/楕円 450"/>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2" name="テキスト ボックス 451"/>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3" name="円/楕円 452"/>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54" name="テキスト ボックス 453"/>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5" name="円/楕円 454"/>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6" name="テキスト ボックス 455"/>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熊本県合志市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3194</xdr:rowOff>
    </xdr:from>
    <xdr:to>
      <xdr:col>4</xdr:col>
      <xdr:colOff>1117600</xdr:colOff>
      <xdr:row>19</xdr:row>
      <xdr:rowOff>14624</xdr:rowOff>
    </xdr:to>
    <xdr:cxnSp macro="">
      <xdr:nvCxnSpPr>
        <xdr:cNvPr id="50" name="直線コネクタ 49"/>
        <xdr:cNvCxnSpPr/>
      </xdr:nvCxnSpPr>
      <xdr:spPr bwMode="auto">
        <a:xfrm flipV="1">
          <a:off x="5003800" y="3308369"/>
          <a:ext cx="6477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14624</xdr:rowOff>
    </xdr:from>
    <xdr:to>
      <xdr:col>4</xdr:col>
      <xdr:colOff>469900</xdr:colOff>
      <xdr:row>19</xdr:row>
      <xdr:rowOff>48590</xdr:rowOff>
    </xdr:to>
    <xdr:cxnSp macro="">
      <xdr:nvCxnSpPr>
        <xdr:cNvPr id="53" name="直線コネクタ 52"/>
        <xdr:cNvCxnSpPr/>
      </xdr:nvCxnSpPr>
      <xdr:spPr bwMode="auto">
        <a:xfrm flipV="1">
          <a:off x="4305300" y="3319799"/>
          <a:ext cx="698500" cy="3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35732</xdr:rowOff>
    </xdr:from>
    <xdr:to>
      <xdr:col>3</xdr:col>
      <xdr:colOff>904875</xdr:colOff>
      <xdr:row>19</xdr:row>
      <xdr:rowOff>48590</xdr:rowOff>
    </xdr:to>
    <xdr:cxnSp macro="">
      <xdr:nvCxnSpPr>
        <xdr:cNvPr id="56" name="直線コネクタ 55"/>
        <xdr:cNvCxnSpPr/>
      </xdr:nvCxnSpPr>
      <xdr:spPr bwMode="auto">
        <a:xfrm>
          <a:off x="3606800" y="3340907"/>
          <a:ext cx="698500" cy="1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10643</xdr:rowOff>
    </xdr:from>
    <xdr:to>
      <xdr:col>3</xdr:col>
      <xdr:colOff>206375</xdr:colOff>
      <xdr:row>19</xdr:row>
      <xdr:rowOff>35732</xdr:rowOff>
    </xdr:to>
    <xdr:cxnSp macro="">
      <xdr:nvCxnSpPr>
        <xdr:cNvPr id="59" name="直線コネクタ 58"/>
        <xdr:cNvCxnSpPr/>
      </xdr:nvCxnSpPr>
      <xdr:spPr bwMode="auto">
        <a:xfrm>
          <a:off x="2908300" y="3315818"/>
          <a:ext cx="6985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123844</xdr:rowOff>
    </xdr:from>
    <xdr:to>
      <xdr:col>5</xdr:col>
      <xdr:colOff>34925</xdr:colOff>
      <xdr:row>19</xdr:row>
      <xdr:rowOff>53994</xdr:rowOff>
    </xdr:to>
    <xdr:sp macro="" textlink="">
      <xdr:nvSpPr>
        <xdr:cNvPr id="69" name="円/楕円 68"/>
        <xdr:cNvSpPr/>
      </xdr:nvSpPr>
      <xdr:spPr bwMode="auto">
        <a:xfrm>
          <a:off x="5600700" y="32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32421</xdr:rowOff>
    </xdr:from>
    <xdr:ext cx="762000" cy="259045"/>
    <xdr:sp macro="" textlink="">
      <xdr:nvSpPr>
        <xdr:cNvPr id="70" name="人口1人当たり決算額の推移該当値テキスト130"/>
        <xdr:cNvSpPr txBox="1"/>
      </xdr:nvSpPr>
      <xdr:spPr>
        <a:xfrm>
          <a:off x="5740400" y="31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135274</xdr:rowOff>
    </xdr:from>
    <xdr:to>
      <xdr:col>4</xdr:col>
      <xdr:colOff>520700</xdr:colOff>
      <xdr:row>19</xdr:row>
      <xdr:rowOff>65424</xdr:rowOff>
    </xdr:to>
    <xdr:sp macro="" textlink="">
      <xdr:nvSpPr>
        <xdr:cNvPr id="71" name="円/楕円 70"/>
        <xdr:cNvSpPr/>
      </xdr:nvSpPr>
      <xdr:spPr bwMode="auto">
        <a:xfrm>
          <a:off x="4953000" y="32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50201</xdr:rowOff>
    </xdr:from>
    <xdr:ext cx="736600" cy="259045"/>
    <xdr:sp macro="" textlink="">
      <xdr:nvSpPr>
        <xdr:cNvPr id="72" name="テキスト ボックス 71"/>
        <xdr:cNvSpPr txBox="1"/>
      </xdr:nvSpPr>
      <xdr:spPr>
        <a:xfrm>
          <a:off x="4622800" y="3355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169240</xdr:rowOff>
    </xdr:from>
    <xdr:to>
      <xdr:col>3</xdr:col>
      <xdr:colOff>955675</xdr:colOff>
      <xdr:row>19</xdr:row>
      <xdr:rowOff>99390</xdr:rowOff>
    </xdr:to>
    <xdr:sp macro="" textlink="">
      <xdr:nvSpPr>
        <xdr:cNvPr id="73" name="円/楕円 72"/>
        <xdr:cNvSpPr/>
      </xdr:nvSpPr>
      <xdr:spPr bwMode="auto">
        <a:xfrm>
          <a:off x="4254500" y="330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84167</xdr:rowOff>
    </xdr:from>
    <xdr:ext cx="762000" cy="259045"/>
    <xdr:sp macro="" textlink="">
      <xdr:nvSpPr>
        <xdr:cNvPr id="74" name="テキスト ボックス 73"/>
        <xdr:cNvSpPr txBox="1"/>
      </xdr:nvSpPr>
      <xdr:spPr>
        <a:xfrm>
          <a:off x="3924300" y="338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156382</xdr:rowOff>
    </xdr:from>
    <xdr:to>
      <xdr:col>3</xdr:col>
      <xdr:colOff>257175</xdr:colOff>
      <xdr:row>19</xdr:row>
      <xdr:rowOff>86532</xdr:rowOff>
    </xdr:to>
    <xdr:sp macro="" textlink="">
      <xdr:nvSpPr>
        <xdr:cNvPr id="75" name="円/楕円 74"/>
        <xdr:cNvSpPr/>
      </xdr:nvSpPr>
      <xdr:spPr bwMode="auto">
        <a:xfrm>
          <a:off x="3556000" y="3290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71309</xdr:rowOff>
    </xdr:from>
    <xdr:ext cx="762000" cy="259045"/>
    <xdr:sp macro="" textlink="">
      <xdr:nvSpPr>
        <xdr:cNvPr id="76" name="テキスト ボックス 75"/>
        <xdr:cNvSpPr txBox="1"/>
      </xdr:nvSpPr>
      <xdr:spPr>
        <a:xfrm>
          <a:off x="3225800" y="337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131293</xdr:rowOff>
    </xdr:from>
    <xdr:to>
      <xdr:col>2</xdr:col>
      <xdr:colOff>692150</xdr:colOff>
      <xdr:row>19</xdr:row>
      <xdr:rowOff>61443</xdr:rowOff>
    </xdr:to>
    <xdr:sp macro="" textlink="">
      <xdr:nvSpPr>
        <xdr:cNvPr id="77" name="円/楕円 76"/>
        <xdr:cNvSpPr/>
      </xdr:nvSpPr>
      <xdr:spPr bwMode="auto">
        <a:xfrm>
          <a:off x="2857500" y="326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46220</xdr:rowOff>
    </xdr:from>
    <xdr:ext cx="762000" cy="259045"/>
    <xdr:sp macro="" textlink="">
      <xdr:nvSpPr>
        <xdr:cNvPr id="78" name="テキスト ボックス 77"/>
        <xdr:cNvSpPr txBox="1"/>
      </xdr:nvSpPr>
      <xdr:spPr>
        <a:xfrm>
          <a:off x="2527300" y="335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77127</xdr:rowOff>
    </xdr:from>
    <xdr:to>
      <xdr:col>4</xdr:col>
      <xdr:colOff>1117600</xdr:colOff>
      <xdr:row>36</xdr:row>
      <xdr:rowOff>160318</xdr:rowOff>
    </xdr:to>
    <xdr:cxnSp macro="">
      <xdr:nvCxnSpPr>
        <xdr:cNvPr id="111" name="直線コネクタ 110"/>
        <xdr:cNvCxnSpPr/>
      </xdr:nvCxnSpPr>
      <xdr:spPr bwMode="auto">
        <a:xfrm flipV="1">
          <a:off x="5003800" y="7030377"/>
          <a:ext cx="647700" cy="8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13748</xdr:rowOff>
    </xdr:from>
    <xdr:to>
      <xdr:col>4</xdr:col>
      <xdr:colOff>469900</xdr:colOff>
      <xdr:row>36</xdr:row>
      <xdr:rowOff>160318</xdr:rowOff>
    </xdr:to>
    <xdr:cxnSp macro="">
      <xdr:nvCxnSpPr>
        <xdr:cNvPr id="114" name="直線コネクタ 113"/>
        <xdr:cNvCxnSpPr/>
      </xdr:nvCxnSpPr>
      <xdr:spPr bwMode="auto">
        <a:xfrm>
          <a:off x="4305300" y="6966998"/>
          <a:ext cx="698500" cy="146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320681</xdr:rowOff>
    </xdr:from>
    <xdr:to>
      <xdr:col>3</xdr:col>
      <xdr:colOff>904875</xdr:colOff>
      <xdr:row>36</xdr:row>
      <xdr:rowOff>13748</xdr:rowOff>
    </xdr:to>
    <xdr:cxnSp macro="">
      <xdr:nvCxnSpPr>
        <xdr:cNvPr id="117" name="直線コネクタ 116"/>
        <xdr:cNvCxnSpPr/>
      </xdr:nvCxnSpPr>
      <xdr:spPr bwMode="auto">
        <a:xfrm>
          <a:off x="3606800" y="6931031"/>
          <a:ext cx="6985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320681</xdr:rowOff>
    </xdr:from>
    <xdr:to>
      <xdr:col>3</xdr:col>
      <xdr:colOff>206375</xdr:colOff>
      <xdr:row>35</xdr:row>
      <xdr:rowOff>321787</xdr:rowOff>
    </xdr:to>
    <xdr:cxnSp macro="">
      <xdr:nvCxnSpPr>
        <xdr:cNvPr id="120" name="直線コネクタ 119"/>
        <xdr:cNvCxnSpPr/>
      </xdr:nvCxnSpPr>
      <xdr:spPr bwMode="auto">
        <a:xfrm flipV="1">
          <a:off x="2908300" y="6931031"/>
          <a:ext cx="6985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26327</xdr:rowOff>
    </xdr:from>
    <xdr:to>
      <xdr:col>5</xdr:col>
      <xdr:colOff>34925</xdr:colOff>
      <xdr:row>36</xdr:row>
      <xdr:rowOff>127927</xdr:rowOff>
    </xdr:to>
    <xdr:sp macro="" textlink="">
      <xdr:nvSpPr>
        <xdr:cNvPr id="130" name="円/楕円 129"/>
        <xdr:cNvSpPr/>
      </xdr:nvSpPr>
      <xdr:spPr bwMode="auto">
        <a:xfrm>
          <a:off x="5600700" y="697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341304</xdr:rowOff>
    </xdr:from>
    <xdr:ext cx="762000" cy="259045"/>
    <xdr:sp macro="" textlink="">
      <xdr:nvSpPr>
        <xdr:cNvPr id="131" name="人口1人当たり決算額の推移該当値テキスト445"/>
        <xdr:cNvSpPr txBox="1"/>
      </xdr:nvSpPr>
      <xdr:spPr>
        <a:xfrm>
          <a:off x="5740400" y="695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109518</xdr:rowOff>
    </xdr:from>
    <xdr:to>
      <xdr:col>4</xdr:col>
      <xdr:colOff>520700</xdr:colOff>
      <xdr:row>37</xdr:row>
      <xdr:rowOff>39668</xdr:rowOff>
    </xdr:to>
    <xdr:sp macro="" textlink="">
      <xdr:nvSpPr>
        <xdr:cNvPr id="132" name="円/楕円 131"/>
        <xdr:cNvSpPr/>
      </xdr:nvSpPr>
      <xdr:spPr bwMode="auto">
        <a:xfrm>
          <a:off x="4953000" y="706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24445</xdr:rowOff>
    </xdr:from>
    <xdr:ext cx="736600" cy="259045"/>
    <xdr:sp macro="" textlink="">
      <xdr:nvSpPr>
        <xdr:cNvPr id="133" name="テキスト ボックス 132"/>
        <xdr:cNvSpPr txBox="1"/>
      </xdr:nvSpPr>
      <xdr:spPr>
        <a:xfrm>
          <a:off x="4622800" y="7149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305848</xdr:rowOff>
    </xdr:from>
    <xdr:to>
      <xdr:col>3</xdr:col>
      <xdr:colOff>955675</xdr:colOff>
      <xdr:row>36</xdr:row>
      <xdr:rowOff>64548</xdr:rowOff>
    </xdr:to>
    <xdr:sp macro="" textlink="">
      <xdr:nvSpPr>
        <xdr:cNvPr id="134" name="円/楕円 133"/>
        <xdr:cNvSpPr/>
      </xdr:nvSpPr>
      <xdr:spPr bwMode="auto">
        <a:xfrm>
          <a:off x="4254500" y="691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49325</xdr:rowOff>
    </xdr:from>
    <xdr:ext cx="762000" cy="259045"/>
    <xdr:sp macro="" textlink="">
      <xdr:nvSpPr>
        <xdr:cNvPr id="135" name="テキスト ボックス 134"/>
        <xdr:cNvSpPr txBox="1"/>
      </xdr:nvSpPr>
      <xdr:spPr>
        <a:xfrm>
          <a:off x="3924300" y="70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269881</xdr:rowOff>
    </xdr:from>
    <xdr:to>
      <xdr:col>3</xdr:col>
      <xdr:colOff>257175</xdr:colOff>
      <xdr:row>36</xdr:row>
      <xdr:rowOff>28581</xdr:rowOff>
    </xdr:to>
    <xdr:sp macro="" textlink="">
      <xdr:nvSpPr>
        <xdr:cNvPr id="136" name="円/楕円 135"/>
        <xdr:cNvSpPr/>
      </xdr:nvSpPr>
      <xdr:spPr bwMode="auto">
        <a:xfrm>
          <a:off x="3556000" y="688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13358</xdr:rowOff>
    </xdr:from>
    <xdr:ext cx="762000" cy="259045"/>
    <xdr:sp macro="" textlink="">
      <xdr:nvSpPr>
        <xdr:cNvPr id="137" name="テキスト ボックス 136"/>
        <xdr:cNvSpPr txBox="1"/>
      </xdr:nvSpPr>
      <xdr:spPr>
        <a:xfrm>
          <a:off x="3225800" y="69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270987</xdr:rowOff>
    </xdr:from>
    <xdr:to>
      <xdr:col>2</xdr:col>
      <xdr:colOff>692150</xdr:colOff>
      <xdr:row>36</xdr:row>
      <xdr:rowOff>29687</xdr:rowOff>
    </xdr:to>
    <xdr:sp macro="" textlink="">
      <xdr:nvSpPr>
        <xdr:cNvPr id="138" name="円/楕円 137"/>
        <xdr:cNvSpPr/>
      </xdr:nvSpPr>
      <xdr:spPr bwMode="auto">
        <a:xfrm>
          <a:off x="2857500" y="688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14464</xdr:rowOff>
    </xdr:from>
    <xdr:ext cx="762000" cy="259045"/>
    <xdr:sp macro="" textlink="">
      <xdr:nvSpPr>
        <xdr:cNvPr id="139" name="テキスト ボックス 138"/>
        <xdr:cNvSpPr txBox="1"/>
      </xdr:nvSpPr>
      <xdr:spPr>
        <a:xfrm>
          <a:off x="2527300" y="696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熊本県合志市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60,701
60,485
53.19
22,812,313
21,562,293
911,808
11,961,845
16,899,565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95100</xdr:rowOff>
    </xdr:from>
    <xdr:to>
      <xdr:col>6</xdr:col>
      <xdr:colOff>511175</xdr:colOff>
      <xdr:row>37</xdr:row>
      <xdr:rowOff>109639</xdr:rowOff>
    </xdr:to>
    <xdr:cxnSp macro="">
      <xdr:nvCxnSpPr>
        <xdr:cNvPr id="59" name="直線コネクタ 58"/>
        <xdr:cNvCxnSpPr/>
      </xdr:nvCxnSpPr>
      <xdr:spPr>
        <a:xfrm flipV="1">
          <a:off x="3797300" y="6438750"/>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109639</xdr:rowOff>
    </xdr:from>
    <xdr:to>
      <xdr:col>5</xdr:col>
      <xdr:colOff>358775</xdr:colOff>
      <xdr:row>37</xdr:row>
      <xdr:rowOff>130419</xdr:rowOff>
    </xdr:to>
    <xdr:cxnSp macro="">
      <xdr:nvCxnSpPr>
        <xdr:cNvPr id="62" name="直線コネクタ 61"/>
        <xdr:cNvCxnSpPr/>
      </xdr:nvCxnSpPr>
      <xdr:spPr>
        <a:xfrm flipV="1">
          <a:off x="2908300" y="6453289"/>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130419</xdr:rowOff>
    </xdr:from>
    <xdr:to>
      <xdr:col>4</xdr:col>
      <xdr:colOff>155575</xdr:colOff>
      <xdr:row>37</xdr:row>
      <xdr:rowOff>145918</xdr:rowOff>
    </xdr:to>
    <xdr:cxnSp macro="">
      <xdr:nvCxnSpPr>
        <xdr:cNvPr id="65" name="直線コネクタ 64"/>
        <xdr:cNvCxnSpPr/>
      </xdr:nvCxnSpPr>
      <xdr:spPr>
        <a:xfrm flipV="1">
          <a:off x="2019300" y="6474069"/>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119629</xdr:rowOff>
    </xdr:from>
    <xdr:to>
      <xdr:col>2</xdr:col>
      <xdr:colOff>638175</xdr:colOff>
      <xdr:row>37</xdr:row>
      <xdr:rowOff>145918</xdr:rowOff>
    </xdr:to>
    <xdr:cxnSp macro="">
      <xdr:nvCxnSpPr>
        <xdr:cNvPr id="68" name="直線コネクタ 67"/>
        <xdr:cNvCxnSpPr/>
      </xdr:nvCxnSpPr>
      <xdr:spPr>
        <a:xfrm>
          <a:off x="1130300" y="646327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44300</xdr:rowOff>
    </xdr:from>
    <xdr:to>
      <xdr:col>6</xdr:col>
      <xdr:colOff>561975</xdr:colOff>
      <xdr:row>37</xdr:row>
      <xdr:rowOff>145900</xdr:rowOff>
    </xdr:to>
    <xdr:sp macro="" textlink="">
      <xdr:nvSpPr>
        <xdr:cNvPr id="78" name="円/楕円 77"/>
        <xdr:cNvSpPr/>
      </xdr:nvSpPr>
      <xdr:spPr>
        <a:xfrm>
          <a:off x="4584700" y="63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22727</xdr:rowOff>
    </xdr:from>
    <xdr:ext cx="534377" cy="259045"/>
    <xdr:sp macro="" textlink="">
      <xdr:nvSpPr>
        <xdr:cNvPr id="79" name="人件費該当値テキスト"/>
        <xdr:cNvSpPr txBox="1"/>
      </xdr:nvSpPr>
      <xdr:spPr>
        <a:xfrm>
          <a:off x="4686300" y="63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58839</xdr:rowOff>
    </xdr:from>
    <xdr:to>
      <xdr:col>5</xdr:col>
      <xdr:colOff>409575</xdr:colOff>
      <xdr:row>37</xdr:row>
      <xdr:rowOff>160439</xdr:rowOff>
    </xdr:to>
    <xdr:sp macro="" textlink="">
      <xdr:nvSpPr>
        <xdr:cNvPr id="80" name="円/楕円 79"/>
        <xdr:cNvSpPr/>
      </xdr:nvSpPr>
      <xdr:spPr>
        <a:xfrm>
          <a:off x="3746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151566</xdr:rowOff>
    </xdr:from>
    <xdr:ext cx="534377" cy="259045"/>
    <xdr:sp macro="" textlink="">
      <xdr:nvSpPr>
        <xdr:cNvPr id="81" name="テキスト ボックス 80"/>
        <xdr:cNvSpPr txBox="1"/>
      </xdr:nvSpPr>
      <xdr:spPr>
        <a:xfrm>
          <a:off x="3530111" y="64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79619</xdr:rowOff>
    </xdr:from>
    <xdr:to>
      <xdr:col>4</xdr:col>
      <xdr:colOff>206375</xdr:colOff>
      <xdr:row>38</xdr:row>
      <xdr:rowOff>9768</xdr:rowOff>
    </xdr:to>
    <xdr:sp macro="" textlink="">
      <xdr:nvSpPr>
        <xdr:cNvPr id="82" name="円/楕円 81"/>
        <xdr:cNvSpPr/>
      </xdr:nvSpPr>
      <xdr:spPr>
        <a:xfrm>
          <a:off x="2857500" y="6423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896</xdr:rowOff>
    </xdr:from>
    <xdr:ext cx="534377" cy="259045"/>
    <xdr:sp macro="" textlink="">
      <xdr:nvSpPr>
        <xdr:cNvPr id="83" name="テキスト ボックス 82"/>
        <xdr:cNvSpPr txBox="1"/>
      </xdr:nvSpPr>
      <xdr:spPr>
        <a:xfrm>
          <a:off x="2641111" y="65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95118</xdr:rowOff>
    </xdr:from>
    <xdr:to>
      <xdr:col>3</xdr:col>
      <xdr:colOff>3175</xdr:colOff>
      <xdr:row>38</xdr:row>
      <xdr:rowOff>25268</xdr:rowOff>
    </xdr:to>
    <xdr:sp macro="" textlink="">
      <xdr:nvSpPr>
        <xdr:cNvPr id="84" name="円/楕円 83"/>
        <xdr:cNvSpPr/>
      </xdr:nvSpPr>
      <xdr:spPr>
        <a:xfrm>
          <a:off x="1968500" y="64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16395</xdr:rowOff>
    </xdr:from>
    <xdr:ext cx="534377" cy="259045"/>
    <xdr:sp macro="" textlink="">
      <xdr:nvSpPr>
        <xdr:cNvPr id="85" name="テキスト ボックス 84"/>
        <xdr:cNvSpPr txBox="1"/>
      </xdr:nvSpPr>
      <xdr:spPr>
        <a:xfrm>
          <a:off x="1752111" y="65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68829</xdr:rowOff>
    </xdr:from>
    <xdr:to>
      <xdr:col>1</xdr:col>
      <xdr:colOff>485775</xdr:colOff>
      <xdr:row>37</xdr:row>
      <xdr:rowOff>170428</xdr:rowOff>
    </xdr:to>
    <xdr:sp macro="" textlink="">
      <xdr:nvSpPr>
        <xdr:cNvPr id="86" name="円/楕円 85"/>
        <xdr:cNvSpPr/>
      </xdr:nvSpPr>
      <xdr:spPr>
        <a:xfrm>
          <a:off x="1079500" y="6412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161556</xdr:rowOff>
    </xdr:from>
    <xdr:ext cx="534377" cy="259045"/>
    <xdr:sp macro="" textlink="">
      <xdr:nvSpPr>
        <xdr:cNvPr id="87" name="テキスト ボックス 86"/>
        <xdr:cNvSpPr txBox="1"/>
      </xdr:nvSpPr>
      <xdr:spPr>
        <a:xfrm>
          <a:off x="863111" y="65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89245</xdr:rowOff>
    </xdr:from>
    <xdr:to>
      <xdr:col>6</xdr:col>
      <xdr:colOff>511175</xdr:colOff>
      <xdr:row>58</xdr:row>
      <xdr:rowOff>64948</xdr:rowOff>
    </xdr:to>
    <xdr:cxnSp macro="">
      <xdr:nvCxnSpPr>
        <xdr:cNvPr id="119" name="直線コネクタ 118"/>
        <xdr:cNvCxnSpPr/>
      </xdr:nvCxnSpPr>
      <xdr:spPr>
        <a:xfrm flipV="1">
          <a:off x="3797300" y="9347545"/>
          <a:ext cx="838200" cy="6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64948</xdr:rowOff>
    </xdr:from>
    <xdr:to>
      <xdr:col>5</xdr:col>
      <xdr:colOff>358775</xdr:colOff>
      <xdr:row>58</xdr:row>
      <xdr:rowOff>167981</xdr:rowOff>
    </xdr:to>
    <xdr:cxnSp macro="">
      <xdr:nvCxnSpPr>
        <xdr:cNvPr id="122" name="直線コネクタ 121"/>
        <xdr:cNvCxnSpPr/>
      </xdr:nvCxnSpPr>
      <xdr:spPr>
        <a:xfrm flipV="1">
          <a:off x="2908300" y="10009048"/>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167981</xdr:rowOff>
    </xdr:from>
    <xdr:to>
      <xdr:col>4</xdr:col>
      <xdr:colOff>155575</xdr:colOff>
      <xdr:row>59</xdr:row>
      <xdr:rowOff>93817</xdr:rowOff>
    </xdr:to>
    <xdr:cxnSp macro="">
      <xdr:nvCxnSpPr>
        <xdr:cNvPr id="125" name="直線コネクタ 124"/>
        <xdr:cNvCxnSpPr/>
      </xdr:nvCxnSpPr>
      <xdr:spPr>
        <a:xfrm flipV="1">
          <a:off x="2019300" y="10112081"/>
          <a:ext cx="889000" cy="9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93817</xdr:rowOff>
    </xdr:from>
    <xdr:to>
      <xdr:col>2</xdr:col>
      <xdr:colOff>638175</xdr:colOff>
      <xdr:row>59</xdr:row>
      <xdr:rowOff>96396</xdr:rowOff>
    </xdr:to>
    <xdr:cxnSp macro="">
      <xdr:nvCxnSpPr>
        <xdr:cNvPr id="128" name="直線コネクタ 127"/>
        <xdr:cNvCxnSpPr/>
      </xdr:nvCxnSpPr>
      <xdr:spPr>
        <a:xfrm flipV="1">
          <a:off x="1130300" y="10209367"/>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38445</xdr:rowOff>
    </xdr:from>
    <xdr:to>
      <xdr:col>6</xdr:col>
      <xdr:colOff>561975</xdr:colOff>
      <xdr:row>54</xdr:row>
      <xdr:rowOff>140045</xdr:rowOff>
    </xdr:to>
    <xdr:sp macro="" textlink="">
      <xdr:nvSpPr>
        <xdr:cNvPr id="138" name="円/楕円 137"/>
        <xdr:cNvSpPr/>
      </xdr:nvSpPr>
      <xdr:spPr>
        <a:xfrm>
          <a:off x="45847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61322</xdr:rowOff>
    </xdr:from>
    <xdr:ext cx="534377" cy="259045"/>
    <xdr:sp macro="" textlink="">
      <xdr:nvSpPr>
        <xdr:cNvPr id="139" name="物件費該当値テキスト"/>
        <xdr:cNvSpPr txBox="1"/>
      </xdr:nvSpPr>
      <xdr:spPr>
        <a:xfrm>
          <a:off x="4686300"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14148</xdr:rowOff>
    </xdr:from>
    <xdr:to>
      <xdr:col>5</xdr:col>
      <xdr:colOff>409575</xdr:colOff>
      <xdr:row>58</xdr:row>
      <xdr:rowOff>115748</xdr:rowOff>
    </xdr:to>
    <xdr:sp macro="" textlink="">
      <xdr:nvSpPr>
        <xdr:cNvPr id="140" name="円/楕円 139"/>
        <xdr:cNvSpPr/>
      </xdr:nvSpPr>
      <xdr:spPr>
        <a:xfrm>
          <a:off x="3746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106875</xdr:rowOff>
    </xdr:from>
    <xdr:ext cx="534377" cy="259045"/>
    <xdr:sp macro="" textlink="">
      <xdr:nvSpPr>
        <xdr:cNvPr id="141" name="テキスト ボックス 140"/>
        <xdr:cNvSpPr txBox="1"/>
      </xdr:nvSpPr>
      <xdr:spPr>
        <a:xfrm>
          <a:off x="3530111" y="100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117181</xdr:rowOff>
    </xdr:from>
    <xdr:to>
      <xdr:col>4</xdr:col>
      <xdr:colOff>206375</xdr:colOff>
      <xdr:row>59</xdr:row>
      <xdr:rowOff>47331</xdr:rowOff>
    </xdr:to>
    <xdr:sp macro="" textlink="">
      <xdr:nvSpPr>
        <xdr:cNvPr id="142" name="円/楕円 141"/>
        <xdr:cNvSpPr/>
      </xdr:nvSpPr>
      <xdr:spPr>
        <a:xfrm>
          <a:off x="2857500" y="100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38458</xdr:rowOff>
    </xdr:from>
    <xdr:ext cx="534377" cy="259045"/>
    <xdr:sp macro="" textlink="">
      <xdr:nvSpPr>
        <xdr:cNvPr id="143" name="テキスト ボックス 142"/>
        <xdr:cNvSpPr txBox="1"/>
      </xdr:nvSpPr>
      <xdr:spPr>
        <a:xfrm>
          <a:off x="2641111" y="1015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43017</xdr:rowOff>
    </xdr:from>
    <xdr:to>
      <xdr:col>3</xdr:col>
      <xdr:colOff>3175</xdr:colOff>
      <xdr:row>59</xdr:row>
      <xdr:rowOff>144617</xdr:rowOff>
    </xdr:to>
    <xdr:sp macro="" textlink="">
      <xdr:nvSpPr>
        <xdr:cNvPr id="144" name="円/楕円 143"/>
        <xdr:cNvSpPr/>
      </xdr:nvSpPr>
      <xdr:spPr>
        <a:xfrm>
          <a:off x="19685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135744</xdr:rowOff>
    </xdr:from>
    <xdr:ext cx="534377" cy="259045"/>
    <xdr:sp macro="" textlink="">
      <xdr:nvSpPr>
        <xdr:cNvPr id="145" name="テキスト ボックス 144"/>
        <xdr:cNvSpPr txBox="1"/>
      </xdr:nvSpPr>
      <xdr:spPr>
        <a:xfrm>
          <a:off x="1752111" y="102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45596</xdr:rowOff>
    </xdr:from>
    <xdr:to>
      <xdr:col>1</xdr:col>
      <xdr:colOff>485775</xdr:colOff>
      <xdr:row>59</xdr:row>
      <xdr:rowOff>147196</xdr:rowOff>
    </xdr:to>
    <xdr:sp macro="" textlink="">
      <xdr:nvSpPr>
        <xdr:cNvPr id="146" name="円/楕円 145"/>
        <xdr:cNvSpPr/>
      </xdr:nvSpPr>
      <xdr:spPr>
        <a:xfrm>
          <a:off x="1079500" y="101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138323</xdr:rowOff>
    </xdr:from>
    <xdr:ext cx="534377" cy="259045"/>
    <xdr:sp macro="" textlink="">
      <xdr:nvSpPr>
        <xdr:cNvPr id="147" name="テキスト ボックス 146"/>
        <xdr:cNvSpPr txBox="1"/>
      </xdr:nvSpPr>
      <xdr:spPr>
        <a:xfrm>
          <a:off x="863111" y="102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109753</xdr:rowOff>
    </xdr:from>
    <xdr:to>
      <xdr:col>6</xdr:col>
      <xdr:colOff>511175</xdr:colOff>
      <xdr:row>77</xdr:row>
      <xdr:rowOff>114154</xdr:rowOff>
    </xdr:to>
    <xdr:cxnSp macro="">
      <xdr:nvCxnSpPr>
        <xdr:cNvPr id="172" name="直線コネクタ 171"/>
        <xdr:cNvCxnSpPr/>
      </xdr:nvCxnSpPr>
      <xdr:spPr>
        <a:xfrm>
          <a:off x="3797300" y="13311403"/>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90323</xdr:rowOff>
    </xdr:from>
    <xdr:to>
      <xdr:col>5</xdr:col>
      <xdr:colOff>358775</xdr:colOff>
      <xdr:row>77</xdr:row>
      <xdr:rowOff>109753</xdr:rowOff>
    </xdr:to>
    <xdr:cxnSp macro="">
      <xdr:nvCxnSpPr>
        <xdr:cNvPr id="175" name="直線コネクタ 174"/>
        <xdr:cNvCxnSpPr/>
      </xdr:nvCxnSpPr>
      <xdr:spPr>
        <a:xfrm>
          <a:off x="2908300" y="13291973"/>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72149</xdr:rowOff>
    </xdr:from>
    <xdr:to>
      <xdr:col>4</xdr:col>
      <xdr:colOff>155575</xdr:colOff>
      <xdr:row>77</xdr:row>
      <xdr:rowOff>90323</xdr:rowOff>
    </xdr:to>
    <xdr:cxnSp macro="">
      <xdr:nvCxnSpPr>
        <xdr:cNvPr id="178" name="直線コネクタ 177"/>
        <xdr:cNvCxnSpPr/>
      </xdr:nvCxnSpPr>
      <xdr:spPr>
        <a:xfrm>
          <a:off x="2019300" y="1327379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68035</xdr:rowOff>
    </xdr:from>
    <xdr:to>
      <xdr:col>2</xdr:col>
      <xdr:colOff>638175</xdr:colOff>
      <xdr:row>77</xdr:row>
      <xdr:rowOff>72149</xdr:rowOff>
    </xdr:to>
    <xdr:cxnSp macro="">
      <xdr:nvCxnSpPr>
        <xdr:cNvPr id="181" name="直線コネクタ 180"/>
        <xdr:cNvCxnSpPr/>
      </xdr:nvCxnSpPr>
      <xdr:spPr>
        <a:xfrm>
          <a:off x="1130300" y="1326968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63354</xdr:rowOff>
    </xdr:from>
    <xdr:to>
      <xdr:col>6</xdr:col>
      <xdr:colOff>561975</xdr:colOff>
      <xdr:row>77</xdr:row>
      <xdr:rowOff>164954</xdr:rowOff>
    </xdr:to>
    <xdr:sp macro="" textlink="">
      <xdr:nvSpPr>
        <xdr:cNvPr id="191" name="円/楕円 190"/>
        <xdr:cNvSpPr/>
      </xdr:nvSpPr>
      <xdr:spPr>
        <a:xfrm>
          <a:off x="4584700" y="132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149731</xdr:rowOff>
    </xdr:from>
    <xdr:ext cx="469744" cy="259045"/>
    <xdr:sp macro="" textlink="">
      <xdr:nvSpPr>
        <xdr:cNvPr id="192" name="維持補修費該当値テキスト"/>
        <xdr:cNvSpPr txBox="1"/>
      </xdr:nvSpPr>
      <xdr:spPr>
        <a:xfrm>
          <a:off x="4686300" y="131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58953</xdr:rowOff>
    </xdr:from>
    <xdr:to>
      <xdr:col>5</xdr:col>
      <xdr:colOff>409575</xdr:colOff>
      <xdr:row>77</xdr:row>
      <xdr:rowOff>160553</xdr:rowOff>
    </xdr:to>
    <xdr:sp macro="" textlink="">
      <xdr:nvSpPr>
        <xdr:cNvPr id="193" name="円/楕円 192"/>
        <xdr:cNvSpPr/>
      </xdr:nvSpPr>
      <xdr:spPr>
        <a:xfrm>
          <a:off x="3746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151680</xdr:rowOff>
    </xdr:from>
    <xdr:ext cx="469744" cy="259045"/>
    <xdr:sp macro="" textlink="">
      <xdr:nvSpPr>
        <xdr:cNvPr id="194" name="テキスト ボックス 193"/>
        <xdr:cNvSpPr txBox="1"/>
      </xdr:nvSpPr>
      <xdr:spPr>
        <a:xfrm>
          <a:off x="3562427" y="133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39523</xdr:rowOff>
    </xdr:from>
    <xdr:to>
      <xdr:col>4</xdr:col>
      <xdr:colOff>206375</xdr:colOff>
      <xdr:row>77</xdr:row>
      <xdr:rowOff>141123</xdr:rowOff>
    </xdr:to>
    <xdr:sp macro="" textlink="">
      <xdr:nvSpPr>
        <xdr:cNvPr id="195" name="円/楕円 194"/>
        <xdr:cNvSpPr/>
      </xdr:nvSpPr>
      <xdr:spPr>
        <a:xfrm>
          <a:off x="2857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132250</xdr:rowOff>
    </xdr:from>
    <xdr:ext cx="469744" cy="259045"/>
    <xdr:sp macro="" textlink="">
      <xdr:nvSpPr>
        <xdr:cNvPr id="196" name="テキスト ボックス 195"/>
        <xdr:cNvSpPr txBox="1"/>
      </xdr:nvSpPr>
      <xdr:spPr>
        <a:xfrm>
          <a:off x="2673427"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21349</xdr:rowOff>
    </xdr:from>
    <xdr:to>
      <xdr:col>3</xdr:col>
      <xdr:colOff>3175</xdr:colOff>
      <xdr:row>77</xdr:row>
      <xdr:rowOff>122949</xdr:rowOff>
    </xdr:to>
    <xdr:sp macro="" textlink="">
      <xdr:nvSpPr>
        <xdr:cNvPr id="197" name="円/楕円 196"/>
        <xdr:cNvSpPr/>
      </xdr:nvSpPr>
      <xdr:spPr>
        <a:xfrm>
          <a:off x="1968500" y="132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114076</xdr:rowOff>
    </xdr:from>
    <xdr:ext cx="469744" cy="259045"/>
    <xdr:sp macro="" textlink="">
      <xdr:nvSpPr>
        <xdr:cNvPr id="198" name="テキスト ボックス 197"/>
        <xdr:cNvSpPr txBox="1"/>
      </xdr:nvSpPr>
      <xdr:spPr>
        <a:xfrm>
          <a:off x="1784427" y="133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17235</xdr:rowOff>
    </xdr:from>
    <xdr:to>
      <xdr:col>1</xdr:col>
      <xdr:colOff>485775</xdr:colOff>
      <xdr:row>77</xdr:row>
      <xdr:rowOff>118835</xdr:rowOff>
    </xdr:to>
    <xdr:sp macro="" textlink="">
      <xdr:nvSpPr>
        <xdr:cNvPr id="199" name="円/楕円 198"/>
        <xdr:cNvSpPr/>
      </xdr:nvSpPr>
      <xdr:spPr>
        <a:xfrm>
          <a:off x="1079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109962</xdr:rowOff>
    </xdr:from>
    <xdr:ext cx="469744" cy="259045"/>
    <xdr:sp macro="" textlink="">
      <xdr:nvSpPr>
        <xdr:cNvPr id="200" name="テキスト ボックス 199"/>
        <xdr:cNvSpPr txBox="1"/>
      </xdr:nvSpPr>
      <xdr:spPr>
        <a:xfrm>
          <a:off x="895427" y="133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17954</xdr:rowOff>
    </xdr:from>
    <xdr:to>
      <xdr:col>6</xdr:col>
      <xdr:colOff>511175</xdr:colOff>
      <xdr:row>93</xdr:row>
      <xdr:rowOff>135830</xdr:rowOff>
    </xdr:to>
    <xdr:cxnSp macro="">
      <xdr:nvCxnSpPr>
        <xdr:cNvPr id="232" name="直線コネクタ 231"/>
        <xdr:cNvCxnSpPr/>
      </xdr:nvCxnSpPr>
      <xdr:spPr>
        <a:xfrm flipV="1">
          <a:off x="3797300" y="15962804"/>
          <a:ext cx="838200" cy="1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135830</xdr:rowOff>
    </xdr:from>
    <xdr:to>
      <xdr:col>5</xdr:col>
      <xdr:colOff>358775</xdr:colOff>
      <xdr:row>94</xdr:row>
      <xdr:rowOff>107941</xdr:rowOff>
    </xdr:to>
    <xdr:cxnSp macro="">
      <xdr:nvCxnSpPr>
        <xdr:cNvPr id="235" name="直線コネクタ 234"/>
        <xdr:cNvCxnSpPr/>
      </xdr:nvCxnSpPr>
      <xdr:spPr>
        <a:xfrm flipV="1">
          <a:off x="2908300" y="16080680"/>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107941</xdr:rowOff>
    </xdr:from>
    <xdr:to>
      <xdr:col>4</xdr:col>
      <xdr:colOff>155575</xdr:colOff>
      <xdr:row>95</xdr:row>
      <xdr:rowOff>31181</xdr:rowOff>
    </xdr:to>
    <xdr:cxnSp macro="">
      <xdr:nvCxnSpPr>
        <xdr:cNvPr id="238" name="直線コネクタ 237"/>
        <xdr:cNvCxnSpPr/>
      </xdr:nvCxnSpPr>
      <xdr:spPr>
        <a:xfrm flipV="1">
          <a:off x="2019300" y="16224241"/>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31181</xdr:rowOff>
    </xdr:from>
    <xdr:to>
      <xdr:col>2</xdr:col>
      <xdr:colOff>638175</xdr:colOff>
      <xdr:row>95</xdr:row>
      <xdr:rowOff>79398</xdr:rowOff>
    </xdr:to>
    <xdr:cxnSp macro="">
      <xdr:nvCxnSpPr>
        <xdr:cNvPr id="241" name="直線コネクタ 240"/>
        <xdr:cNvCxnSpPr/>
      </xdr:nvCxnSpPr>
      <xdr:spPr>
        <a:xfrm flipV="1">
          <a:off x="1130300" y="16318931"/>
          <a:ext cx="8890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138604</xdr:rowOff>
    </xdr:from>
    <xdr:to>
      <xdr:col>6</xdr:col>
      <xdr:colOff>561975</xdr:colOff>
      <xdr:row>93</xdr:row>
      <xdr:rowOff>68754</xdr:rowOff>
    </xdr:to>
    <xdr:sp macro="" textlink="">
      <xdr:nvSpPr>
        <xdr:cNvPr id="251" name="円/楕円 250"/>
        <xdr:cNvSpPr/>
      </xdr:nvSpPr>
      <xdr:spPr>
        <a:xfrm>
          <a:off x="4584700" y="15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161481</xdr:rowOff>
    </xdr:from>
    <xdr:ext cx="599010" cy="259045"/>
    <xdr:sp macro="" textlink="">
      <xdr:nvSpPr>
        <xdr:cNvPr id="252" name="扶助費該当値テキスト"/>
        <xdr:cNvSpPr txBox="1"/>
      </xdr:nvSpPr>
      <xdr:spPr>
        <a:xfrm>
          <a:off x="4686300" y="157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107,956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85030</xdr:rowOff>
    </xdr:from>
    <xdr:to>
      <xdr:col>5</xdr:col>
      <xdr:colOff>409575</xdr:colOff>
      <xdr:row>94</xdr:row>
      <xdr:rowOff>15180</xdr:rowOff>
    </xdr:to>
    <xdr:sp macro="" textlink="">
      <xdr:nvSpPr>
        <xdr:cNvPr id="253" name="円/楕円 252"/>
        <xdr:cNvSpPr/>
      </xdr:nvSpPr>
      <xdr:spPr>
        <a:xfrm>
          <a:off x="3746500" y="160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31707</xdr:rowOff>
    </xdr:from>
    <xdr:ext cx="599010" cy="259045"/>
    <xdr:sp macro="" textlink="">
      <xdr:nvSpPr>
        <xdr:cNvPr id="254" name="テキスト ボックス 253"/>
        <xdr:cNvSpPr txBox="1"/>
      </xdr:nvSpPr>
      <xdr:spPr>
        <a:xfrm>
          <a:off x="3497794" y="158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57141</xdr:rowOff>
    </xdr:from>
    <xdr:to>
      <xdr:col>4</xdr:col>
      <xdr:colOff>206375</xdr:colOff>
      <xdr:row>94</xdr:row>
      <xdr:rowOff>158741</xdr:rowOff>
    </xdr:to>
    <xdr:sp macro="" textlink="">
      <xdr:nvSpPr>
        <xdr:cNvPr id="255" name="円/楕円 254"/>
        <xdr:cNvSpPr/>
      </xdr:nvSpPr>
      <xdr:spPr>
        <a:xfrm>
          <a:off x="2857500" y="161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3818</xdr:rowOff>
    </xdr:from>
    <xdr:ext cx="534377" cy="259045"/>
    <xdr:sp macro="" textlink="">
      <xdr:nvSpPr>
        <xdr:cNvPr id="256" name="テキスト ボックス 255"/>
        <xdr:cNvSpPr txBox="1"/>
      </xdr:nvSpPr>
      <xdr:spPr>
        <a:xfrm>
          <a:off x="2641111" y="159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151831</xdr:rowOff>
    </xdr:from>
    <xdr:to>
      <xdr:col>3</xdr:col>
      <xdr:colOff>3175</xdr:colOff>
      <xdr:row>95</xdr:row>
      <xdr:rowOff>81981</xdr:rowOff>
    </xdr:to>
    <xdr:sp macro="" textlink="">
      <xdr:nvSpPr>
        <xdr:cNvPr id="257" name="円/楕円 256"/>
        <xdr:cNvSpPr/>
      </xdr:nvSpPr>
      <xdr:spPr>
        <a:xfrm>
          <a:off x="1968500" y="162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98508</xdr:rowOff>
    </xdr:from>
    <xdr:ext cx="534377" cy="259045"/>
    <xdr:sp macro="" textlink="">
      <xdr:nvSpPr>
        <xdr:cNvPr id="258" name="テキスト ボックス 257"/>
        <xdr:cNvSpPr txBox="1"/>
      </xdr:nvSpPr>
      <xdr:spPr>
        <a:xfrm>
          <a:off x="1752111" y="160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28598</xdr:rowOff>
    </xdr:from>
    <xdr:to>
      <xdr:col>1</xdr:col>
      <xdr:colOff>485775</xdr:colOff>
      <xdr:row>95</xdr:row>
      <xdr:rowOff>130198</xdr:rowOff>
    </xdr:to>
    <xdr:sp macro="" textlink="">
      <xdr:nvSpPr>
        <xdr:cNvPr id="259" name="円/楕円 258"/>
        <xdr:cNvSpPr/>
      </xdr:nvSpPr>
      <xdr:spPr>
        <a:xfrm>
          <a:off x="1079500" y="163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146725</xdr:rowOff>
    </xdr:from>
    <xdr:ext cx="534377" cy="259045"/>
    <xdr:sp macro="" textlink="">
      <xdr:nvSpPr>
        <xdr:cNvPr id="260" name="テキスト ボックス 259"/>
        <xdr:cNvSpPr txBox="1"/>
      </xdr:nvSpPr>
      <xdr:spPr>
        <a:xfrm>
          <a:off x="863111" y="160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150635</xdr:rowOff>
    </xdr:from>
    <xdr:to>
      <xdr:col>15</xdr:col>
      <xdr:colOff>180975</xdr:colOff>
      <xdr:row>36</xdr:row>
      <xdr:rowOff>83439</xdr:rowOff>
    </xdr:to>
    <xdr:cxnSp macro="">
      <xdr:nvCxnSpPr>
        <xdr:cNvPr id="289" name="直線コネクタ 288"/>
        <xdr:cNvCxnSpPr/>
      </xdr:nvCxnSpPr>
      <xdr:spPr>
        <a:xfrm flipV="1">
          <a:off x="9639300" y="6151385"/>
          <a:ext cx="838200" cy="1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83439</xdr:rowOff>
    </xdr:from>
    <xdr:to>
      <xdr:col>14</xdr:col>
      <xdr:colOff>28575</xdr:colOff>
      <xdr:row>36</xdr:row>
      <xdr:rowOff>102019</xdr:rowOff>
    </xdr:to>
    <xdr:cxnSp macro="">
      <xdr:nvCxnSpPr>
        <xdr:cNvPr id="292" name="直線コネクタ 291"/>
        <xdr:cNvCxnSpPr/>
      </xdr:nvCxnSpPr>
      <xdr:spPr>
        <a:xfrm flipV="1">
          <a:off x="8750300" y="6255639"/>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39408</xdr:rowOff>
    </xdr:from>
    <xdr:to>
      <xdr:col>12</xdr:col>
      <xdr:colOff>511175</xdr:colOff>
      <xdr:row>36</xdr:row>
      <xdr:rowOff>102019</xdr:rowOff>
    </xdr:to>
    <xdr:cxnSp macro="">
      <xdr:nvCxnSpPr>
        <xdr:cNvPr id="295" name="直線コネクタ 294"/>
        <xdr:cNvCxnSpPr/>
      </xdr:nvCxnSpPr>
      <xdr:spPr>
        <a:xfrm>
          <a:off x="7861300" y="6211608"/>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39408</xdr:rowOff>
    </xdr:from>
    <xdr:to>
      <xdr:col>11</xdr:col>
      <xdr:colOff>307975</xdr:colOff>
      <xdr:row>37</xdr:row>
      <xdr:rowOff>18186</xdr:rowOff>
    </xdr:to>
    <xdr:cxnSp macro="">
      <xdr:nvCxnSpPr>
        <xdr:cNvPr id="298" name="直線コネクタ 297"/>
        <xdr:cNvCxnSpPr/>
      </xdr:nvCxnSpPr>
      <xdr:spPr>
        <a:xfrm flipV="1">
          <a:off x="6972300" y="6211608"/>
          <a:ext cx="889000" cy="1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99835</xdr:rowOff>
    </xdr:from>
    <xdr:to>
      <xdr:col>15</xdr:col>
      <xdr:colOff>231775</xdr:colOff>
      <xdr:row>36</xdr:row>
      <xdr:rowOff>29985</xdr:rowOff>
    </xdr:to>
    <xdr:sp macro="" textlink="">
      <xdr:nvSpPr>
        <xdr:cNvPr id="308" name="円/楕円 307"/>
        <xdr:cNvSpPr/>
      </xdr:nvSpPr>
      <xdr:spPr>
        <a:xfrm>
          <a:off x="10426700" y="61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122712</xdr:rowOff>
    </xdr:from>
    <xdr:ext cx="534377" cy="259045"/>
    <xdr:sp macro="" textlink="">
      <xdr:nvSpPr>
        <xdr:cNvPr id="309" name="補助費等該当値テキスト"/>
        <xdr:cNvSpPr txBox="1"/>
      </xdr:nvSpPr>
      <xdr:spPr>
        <a:xfrm>
          <a:off x="10528300" y="59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32639</xdr:rowOff>
    </xdr:from>
    <xdr:to>
      <xdr:col>14</xdr:col>
      <xdr:colOff>79375</xdr:colOff>
      <xdr:row>36</xdr:row>
      <xdr:rowOff>134239</xdr:rowOff>
    </xdr:to>
    <xdr:sp macro="" textlink="">
      <xdr:nvSpPr>
        <xdr:cNvPr id="310" name="円/楕円 309"/>
        <xdr:cNvSpPr/>
      </xdr:nvSpPr>
      <xdr:spPr>
        <a:xfrm>
          <a:off x="9588500" y="62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150766</xdr:rowOff>
    </xdr:from>
    <xdr:ext cx="534377" cy="259045"/>
    <xdr:sp macro="" textlink="">
      <xdr:nvSpPr>
        <xdr:cNvPr id="311" name="テキスト ボックス 310"/>
        <xdr:cNvSpPr txBox="1"/>
      </xdr:nvSpPr>
      <xdr:spPr>
        <a:xfrm>
          <a:off x="9372111" y="598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51219</xdr:rowOff>
    </xdr:from>
    <xdr:to>
      <xdr:col>12</xdr:col>
      <xdr:colOff>561975</xdr:colOff>
      <xdr:row>36</xdr:row>
      <xdr:rowOff>152819</xdr:rowOff>
    </xdr:to>
    <xdr:sp macro="" textlink="">
      <xdr:nvSpPr>
        <xdr:cNvPr id="312" name="円/楕円 311"/>
        <xdr:cNvSpPr/>
      </xdr:nvSpPr>
      <xdr:spPr>
        <a:xfrm>
          <a:off x="8699500" y="62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143946</xdr:rowOff>
    </xdr:from>
    <xdr:ext cx="534377" cy="259045"/>
    <xdr:sp macro="" textlink="">
      <xdr:nvSpPr>
        <xdr:cNvPr id="313" name="テキスト ボックス 312"/>
        <xdr:cNvSpPr txBox="1"/>
      </xdr:nvSpPr>
      <xdr:spPr>
        <a:xfrm>
          <a:off x="8483111" y="63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160058</xdr:rowOff>
    </xdr:from>
    <xdr:to>
      <xdr:col>11</xdr:col>
      <xdr:colOff>358775</xdr:colOff>
      <xdr:row>36</xdr:row>
      <xdr:rowOff>90208</xdr:rowOff>
    </xdr:to>
    <xdr:sp macro="" textlink="">
      <xdr:nvSpPr>
        <xdr:cNvPr id="314" name="円/楕円 313"/>
        <xdr:cNvSpPr/>
      </xdr:nvSpPr>
      <xdr:spPr>
        <a:xfrm>
          <a:off x="7810500" y="61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81335</xdr:rowOff>
    </xdr:from>
    <xdr:ext cx="534377" cy="259045"/>
    <xdr:sp macro="" textlink="">
      <xdr:nvSpPr>
        <xdr:cNvPr id="315" name="テキスト ボックス 314"/>
        <xdr:cNvSpPr txBox="1"/>
      </xdr:nvSpPr>
      <xdr:spPr>
        <a:xfrm>
          <a:off x="7594111" y="62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138836</xdr:rowOff>
    </xdr:from>
    <xdr:to>
      <xdr:col>10</xdr:col>
      <xdr:colOff>155575</xdr:colOff>
      <xdr:row>37</xdr:row>
      <xdr:rowOff>68986</xdr:rowOff>
    </xdr:to>
    <xdr:sp macro="" textlink="">
      <xdr:nvSpPr>
        <xdr:cNvPr id="316" name="円/楕円 315"/>
        <xdr:cNvSpPr/>
      </xdr:nvSpPr>
      <xdr:spPr>
        <a:xfrm>
          <a:off x="6921500" y="63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60113</xdr:rowOff>
    </xdr:from>
    <xdr:ext cx="534377" cy="259045"/>
    <xdr:sp macro="" textlink="">
      <xdr:nvSpPr>
        <xdr:cNvPr id="317" name="テキスト ボックス 316"/>
        <xdr:cNvSpPr txBox="1"/>
      </xdr:nvSpPr>
      <xdr:spPr>
        <a:xfrm>
          <a:off x="6705111" y="64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99002</xdr:rowOff>
    </xdr:from>
    <xdr:to>
      <xdr:col>15</xdr:col>
      <xdr:colOff>180975</xdr:colOff>
      <xdr:row>58</xdr:row>
      <xdr:rowOff>116421</xdr:rowOff>
    </xdr:to>
    <xdr:cxnSp macro="">
      <xdr:nvCxnSpPr>
        <xdr:cNvPr id="346" name="直線コネクタ 345"/>
        <xdr:cNvCxnSpPr/>
      </xdr:nvCxnSpPr>
      <xdr:spPr>
        <a:xfrm>
          <a:off x="9639300" y="10043102"/>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59995</xdr:rowOff>
    </xdr:from>
    <xdr:to>
      <xdr:col>14</xdr:col>
      <xdr:colOff>28575</xdr:colOff>
      <xdr:row>58</xdr:row>
      <xdr:rowOff>99002</xdr:rowOff>
    </xdr:to>
    <xdr:cxnSp macro="">
      <xdr:nvCxnSpPr>
        <xdr:cNvPr id="349" name="直線コネクタ 348"/>
        <xdr:cNvCxnSpPr/>
      </xdr:nvCxnSpPr>
      <xdr:spPr>
        <a:xfrm>
          <a:off x="8750300" y="10004095"/>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50462</xdr:rowOff>
    </xdr:from>
    <xdr:to>
      <xdr:col>12</xdr:col>
      <xdr:colOff>511175</xdr:colOff>
      <xdr:row>58</xdr:row>
      <xdr:rowOff>59995</xdr:rowOff>
    </xdr:to>
    <xdr:cxnSp macro="">
      <xdr:nvCxnSpPr>
        <xdr:cNvPr id="352" name="直線コネクタ 351"/>
        <xdr:cNvCxnSpPr/>
      </xdr:nvCxnSpPr>
      <xdr:spPr>
        <a:xfrm>
          <a:off x="7861300" y="999456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26417</xdr:rowOff>
    </xdr:from>
    <xdr:to>
      <xdr:col>11</xdr:col>
      <xdr:colOff>307975</xdr:colOff>
      <xdr:row>58</xdr:row>
      <xdr:rowOff>50462</xdr:rowOff>
    </xdr:to>
    <xdr:cxnSp macro="">
      <xdr:nvCxnSpPr>
        <xdr:cNvPr id="355" name="直線コネクタ 354"/>
        <xdr:cNvCxnSpPr/>
      </xdr:nvCxnSpPr>
      <xdr:spPr>
        <a:xfrm>
          <a:off x="6972300" y="9970517"/>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65621</xdr:rowOff>
    </xdr:from>
    <xdr:to>
      <xdr:col>15</xdr:col>
      <xdr:colOff>231775</xdr:colOff>
      <xdr:row>58</xdr:row>
      <xdr:rowOff>167221</xdr:rowOff>
    </xdr:to>
    <xdr:sp macro="" textlink="">
      <xdr:nvSpPr>
        <xdr:cNvPr id="365" name="円/楕円 364"/>
        <xdr:cNvSpPr/>
      </xdr:nvSpPr>
      <xdr:spPr>
        <a:xfrm>
          <a:off x="10426700" y="100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151998</xdr:rowOff>
    </xdr:from>
    <xdr:ext cx="534377" cy="259045"/>
    <xdr:sp macro="" textlink="">
      <xdr:nvSpPr>
        <xdr:cNvPr id="366" name="普通建設事業費該当値テキスト"/>
        <xdr:cNvSpPr txBox="1"/>
      </xdr:nvSpPr>
      <xdr:spPr>
        <a:xfrm>
          <a:off x="10528300" y="99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48202</xdr:rowOff>
    </xdr:from>
    <xdr:to>
      <xdr:col>14</xdr:col>
      <xdr:colOff>79375</xdr:colOff>
      <xdr:row>58</xdr:row>
      <xdr:rowOff>149802</xdr:rowOff>
    </xdr:to>
    <xdr:sp macro="" textlink="">
      <xdr:nvSpPr>
        <xdr:cNvPr id="367" name="円/楕円 366"/>
        <xdr:cNvSpPr/>
      </xdr:nvSpPr>
      <xdr:spPr>
        <a:xfrm>
          <a:off x="9588500" y="9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140929</xdr:rowOff>
    </xdr:from>
    <xdr:ext cx="534377" cy="259045"/>
    <xdr:sp macro="" textlink="">
      <xdr:nvSpPr>
        <xdr:cNvPr id="368" name="テキスト ボックス 367"/>
        <xdr:cNvSpPr txBox="1"/>
      </xdr:nvSpPr>
      <xdr:spPr>
        <a:xfrm>
          <a:off x="9372111" y="100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9195</xdr:rowOff>
    </xdr:from>
    <xdr:to>
      <xdr:col>12</xdr:col>
      <xdr:colOff>561975</xdr:colOff>
      <xdr:row>58</xdr:row>
      <xdr:rowOff>110795</xdr:rowOff>
    </xdr:to>
    <xdr:sp macro="" textlink="">
      <xdr:nvSpPr>
        <xdr:cNvPr id="369" name="円/楕円 368"/>
        <xdr:cNvSpPr/>
      </xdr:nvSpPr>
      <xdr:spPr>
        <a:xfrm>
          <a:off x="86995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101922</xdr:rowOff>
    </xdr:from>
    <xdr:ext cx="534377" cy="259045"/>
    <xdr:sp macro="" textlink="">
      <xdr:nvSpPr>
        <xdr:cNvPr id="370" name="テキスト ボックス 369"/>
        <xdr:cNvSpPr txBox="1"/>
      </xdr:nvSpPr>
      <xdr:spPr>
        <a:xfrm>
          <a:off x="8483111" y="100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171112</xdr:rowOff>
    </xdr:from>
    <xdr:to>
      <xdr:col>11</xdr:col>
      <xdr:colOff>358775</xdr:colOff>
      <xdr:row>58</xdr:row>
      <xdr:rowOff>101262</xdr:rowOff>
    </xdr:to>
    <xdr:sp macro="" textlink="">
      <xdr:nvSpPr>
        <xdr:cNvPr id="371" name="円/楕円 370"/>
        <xdr:cNvSpPr/>
      </xdr:nvSpPr>
      <xdr:spPr>
        <a:xfrm>
          <a:off x="7810500" y="99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92389</xdr:rowOff>
    </xdr:from>
    <xdr:ext cx="534377" cy="259045"/>
    <xdr:sp macro="" textlink="">
      <xdr:nvSpPr>
        <xdr:cNvPr id="372" name="テキスト ボックス 371"/>
        <xdr:cNvSpPr txBox="1"/>
      </xdr:nvSpPr>
      <xdr:spPr>
        <a:xfrm>
          <a:off x="7594111"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147067</xdr:rowOff>
    </xdr:from>
    <xdr:to>
      <xdr:col>10</xdr:col>
      <xdr:colOff>155575</xdr:colOff>
      <xdr:row>58</xdr:row>
      <xdr:rowOff>77217</xdr:rowOff>
    </xdr:to>
    <xdr:sp macro="" textlink="">
      <xdr:nvSpPr>
        <xdr:cNvPr id="373" name="円/楕円 372"/>
        <xdr:cNvSpPr/>
      </xdr:nvSpPr>
      <xdr:spPr>
        <a:xfrm>
          <a:off x="6921500" y="9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68344</xdr:rowOff>
    </xdr:from>
    <xdr:ext cx="534377" cy="259045"/>
    <xdr:sp macro="" textlink="">
      <xdr:nvSpPr>
        <xdr:cNvPr id="374" name="テキスト ボックス 373"/>
        <xdr:cNvSpPr txBox="1"/>
      </xdr:nvSpPr>
      <xdr:spPr>
        <a:xfrm>
          <a:off x="6705111" y="100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168932</xdr:rowOff>
    </xdr:from>
    <xdr:to>
      <xdr:col>15</xdr:col>
      <xdr:colOff>180975</xdr:colOff>
      <xdr:row>77</xdr:row>
      <xdr:rowOff>170755</xdr:rowOff>
    </xdr:to>
    <xdr:cxnSp macro="">
      <xdr:nvCxnSpPr>
        <xdr:cNvPr id="399" name="直線コネクタ 398"/>
        <xdr:cNvCxnSpPr/>
      </xdr:nvCxnSpPr>
      <xdr:spPr>
        <a:xfrm>
          <a:off x="9639300" y="13370582"/>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142380</xdr:rowOff>
    </xdr:from>
    <xdr:to>
      <xdr:col>14</xdr:col>
      <xdr:colOff>28575</xdr:colOff>
      <xdr:row>77</xdr:row>
      <xdr:rowOff>168932</xdr:rowOff>
    </xdr:to>
    <xdr:cxnSp macro="">
      <xdr:nvCxnSpPr>
        <xdr:cNvPr id="402" name="直線コネクタ 401"/>
        <xdr:cNvCxnSpPr/>
      </xdr:nvCxnSpPr>
      <xdr:spPr>
        <a:xfrm>
          <a:off x="8750300" y="13344030"/>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119955</xdr:rowOff>
    </xdr:from>
    <xdr:to>
      <xdr:col>15</xdr:col>
      <xdr:colOff>231775</xdr:colOff>
      <xdr:row>78</xdr:row>
      <xdr:rowOff>50105</xdr:rowOff>
    </xdr:to>
    <xdr:sp macro="" textlink="">
      <xdr:nvSpPr>
        <xdr:cNvPr id="412" name="円/楕円 411"/>
        <xdr:cNvSpPr/>
      </xdr:nvSpPr>
      <xdr:spPr>
        <a:xfrm>
          <a:off x="10426700" y="133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118132</xdr:rowOff>
    </xdr:from>
    <xdr:to>
      <xdr:col>14</xdr:col>
      <xdr:colOff>79375</xdr:colOff>
      <xdr:row>78</xdr:row>
      <xdr:rowOff>48282</xdr:rowOff>
    </xdr:to>
    <xdr:sp macro="" textlink="">
      <xdr:nvSpPr>
        <xdr:cNvPr id="414" name="円/楕円 413"/>
        <xdr:cNvSpPr/>
      </xdr:nvSpPr>
      <xdr:spPr>
        <a:xfrm>
          <a:off x="9588500" y="133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39409</xdr:rowOff>
    </xdr:from>
    <xdr:ext cx="469744" cy="259045"/>
    <xdr:sp macro="" textlink="">
      <xdr:nvSpPr>
        <xdr:cNvPr id="415" name="テキスト ボックス 414"/>
        <xdr:cNvSpPr txBox="1"/>
      </xdr:nvSpPr>
      <xdr:spPr>
        <a:xfrm>
          <a:off x="9404427" y="1341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91580</xdr:rowOff>
    </xdr:from>
    <xdr:to>
      <xdr:col>12</xdr:col>
      <xdr:colOff>561975</xdr:colOff>
      <xdr:row>78</xdr:row>
      <xdr:rowOff>21730</xdr:rowOff>
    </xdr:to>
    <xdr:sp macro="" textlink="">
      <xdr:nvSpPr>
        <xdr:cNvPr id="416" name="円/楕円 415"/>
        <xdr:cNvSpPr/>
      </xdr:nvSpPr>
      <xdr:spPr>
        <a:xfrm>
          <a:off x="8699500" y="132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12857</xdr:rowOff>
    </xdr:from>
    <xdr:ext cx="469744" cy="259045"/>
    <xdr:sp macro="" textlink="">
      <xdr:nvSpPr>
        <xdr:cNvPr id="417" name="テキスト ボックス 416"/>
        <xdr:cNvSpPr txBox="1"/>
      </xdr:nvSpPr>
      <xdr:spPr>
        <a:xfrm>
          <a:off x="8515427" y="133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106305</xdr:rowOff>
    </xdr:from>
    <xdr:to>
      <xdr:col>15</xdr:col>
      <xdr:colOff>180975</xdr:colOff>
      <xdr:row>97</xdr:row>
      <xdr:rowOff>56851</xdr:rowOff>
    </xdr:to>
    <xdr:cxnSp macro="">
      <xdr:nvCxnSpPr>
        <xdr:cNvPr id="446" name="直線コネクタ 445"/>
        <xdr:cNvCxnSpPr/>
      </xdr:nvCxnSpPr>
      <xdr:spPr>
        <a:xfrm>
          <a:off x="9639300" y="16565505"/>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106305</xdr:rowOff>
    </xdr:from>
    <xdr:to>
      <xdr:col>14</xdr:col>
      <xdr:colOff>28575</xdr:colOff>
      <xdr:row>96</xdr:row>
      <xdr:rowOff>162503</xdr:rowOff>
    </xdr:to>
    <xdr:cxnSp macro="">
      <xdr:nvCxnSpPr>
        <xdr:cNvPr id="449" name="直線コネクタ 448"/>
        <xdr:cNvCxnSpPr/>
      </xdr:nvCxnSpPr>
      <xdr:spPr>
        <a:xfrm flipV="1">
          <a:off x="8750300" y="16565505"/>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6051</xdr:rowOff>
    </xdr:from>
    <xdr:to>
      <xdr:col>15</xdr:col>
      <xdr:colOff>231775</xdr:colOff>
      <xdr:row>97</xdr:row>
      <xdr:rowOff>107651</xdr:rowOff>
    </xdr:to>
    <xdr:sp macro="" textlink="">
      <xdr:nvSpPr>
        <xdr:cNvPr id="459" name="円/楕円 458"/>
        <xdr:cNvSpPr/>
      </xdr:nvSpPr>
      <xdr:spPr>
        <a:xfrm>
          <a:off x="10426700" y="166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155928</xdr:rowOff>
    </xdr:from>
    <xdr:ext cx="534377" cy="259045"/>
    <xdr:sp macro="" textlink="">
      <xdr:nvSpPr>
        <xdr:cNvPr id="460" name="普通建設事業費 （ うち更新整備　）該当値テキスト"/>
        <xdr:cNvSpPr txBox="1"/>
      </xdr:nvSpPr>
      <xdr:spPr>
        <a:xfrm>
          <a:off x="10528300" y="166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55505</xdr:rowOff>
    </xdr:from>
    <xdr:to>
      <xdr:col>14</xdr:col>
      <xdr:colOff>79375</xdr:colOff>
      <xdr:row>96</xdr:row>
      <xdr:rowOff>157105</xdr:rowOff>
    </xdr:to>
    <xdr:sp macro="" textlink="">
      <xdr:nvSpPr>
        <xdr:cNvPr id="461" name="円/楕円 460"/>
        <xdr:cNvSpPr/>
      </xdr:nvSpPr>
      <xdr:spPr>
        <a:xfrm>
          <a:off x="9588500" y="16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2182</xdr:rowOff>
    </xdr:from>
    <xdr:ext cx="534377" cy="259045"/>
    <xdr:sp macro="" textlink="">
      <xdr:nvSpPr>
        <xdr:cNvPr id="462" name="テキスト ボックス 461"/>
        <xdr:cNvSpPr txBox="1"/>
      </xdr:nvSpPr>
      <xdr:spPr>
        <a:xfrm>
          <a:off x="9372111" y="162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111703</xdr:rowOff>
    </xdr:from>
    <xdr:to>
      <xdr:col>12</xdr:col>
      <xdr:colOff>561975</xdr:colOff>
      <xdr:row>97</xdr:row>
      <xdr:rowOff>41853</xdr:rowOff>
    </xdr:to>
    <xdr:sp macro="" textlink="">
      <xdr:nvSpPr>
        <xdr:cNvPr id="463" name="円/楕円 462"/>
        <xdr:cNvSpPr/>
      </xdr:nvSpPr>
      <xdr:spPr>
        <a:xfrm>
          <a:off x="8699500" y="165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32980</xdr:rowOff>
    </xdr:from>
    <xdr:ext cx="534377" cy="259045"/>
    <xdr:sp macro="" textlink="">
      <xdr:nvSpPr>
        <xdr:cNvPr id="464" name="テキスト ボックス 463"/>
        <xdr:cNvSpPr txBox="1"/>
      </xdr:nvSpPr>
      <xdr:spPr>
        <a:xfrm>
          <a:off x="8483111" y="166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76195</xdr:rowOff>
    </xdr:from>
    <xdr:to>
      <xdr:col>23</xdr:col>
      <xdr:colOff>517525</xdr:colOff>
      <xdr:row>38</xdr:row>
      <xdr:rowOff>89133</xdr:rowOff>
    </xdr:to>
    <xdr:cxnSp macro="">
      <xdr:nvCxnSpPr>
        <xdr:cNvPr id="491" name="直線コネクタ 490"/>
        <xdr:cNvCxnSpPr/>
      </xdr:nvCxnSpPr>
      <xdr:spPr>
        <a:xfrm flipV="1">
          <a:off x="15481300" y="6419845"/>
          <a:ext cx="838200" cy="18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2"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89133</xdr:rowOff>
    </xdr:from>
    <xdr:to>
      <xdr:col>22</xdr:col>
      <xdr:colOff>365125</xdr:colOff>
      <xdr:row>38</xdr:row>
      <xdr:rowOff>139700</xdr:rowOff>
    </xdr:to>
    <xdr:cxnSp macro="">
      <xdr:nvCxnSpPr>
        <xdr:cNvPr id="494" name="直線コネクタ 493"/>
        <xdr:cNvCxnSpPr/>
      </xdr:nvCxnSpPr>
      <xdr:spPr>
        <a:xfrm flipV="1">
          <a:off x="14592300" y="6604233"/>
          <a:ext cx="889000" cy="5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127950</xdr:rowOff>
    </xdr:from>
    <xdr:to>
      <xdr:col>19</xdr:col>
      <xdr:colOff>644525</xdr:colOff>
      <xdr:row>38</xdr:row>
      <xdr:rowOff>139700</xdr:rowOff>
    </xdr:to>
    <xdr:cxnSp macro="">
      <xdr:nvCxnSpPr>
        <xdr:cNvPr id="500" name="直線コネクタ 499"/>
        <xdr:cNvCxnSpPr/>
      </xdr:nvCxnSpPr>
      <xdr:spPr>
        <a:xfrm>
          <a:off x="12814300" y="664305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25395</xdr:rowOff>
    </xdr:from>
    <xdr:to>
      <xdr:col>23</xdr:col>
      <xdr:colOff>568325</xdr:colOff>
      <xdr:row>37</xdr:row>
      <xdr:rowOff>126995</xdr:rowOff>
    </xdr:to>
    <xdr:sp macro="" textlink="">
      <xdr:nvSpPr>
        <xdr:cNvPr id="510" name="円/楕円 509"/>
        <xdr:cNvSpPr/>
      </xdr:nvSpPr>
      <xdr:spPr>
        <a:xfrm>
          <a:off x="16268700" y="63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48272</xdr:rowOff>
    </xdr:from>
    <xdr:ext cx="469744" cy="259045"/>
    <xdr:sp macro="" textlink="">
      <xdr:nvSpPr>
        <xdr:cNvPr id="511" name="災害復旧事業費該当値テキスト"/>
        <xdr:cNvSpPr txBox="1"/>
      </xdr:nvSpPr>
      <xdr:spPr>
        <a:xfrm>
          <a:off x="16370300" y="622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38333</xdr:rowOff>
    </xdr:from>
    <xdr:to>
      <xdr:col>22</xdr:col>
      <xdr:colOff>415925</xdr:colOff>
      <xdr:row>38</xdr:row>
      <xdr:rowOff>139933</xdr:rowOff>
    </xdr:to>
    <xdr:sp macro="" textlink="">
      <xdr:nvSpPr>
        <xdr:cNvPr id="512" name="円/楕円 511"/>
        <xdr:cNvSpPr/>
      </xdr:nvSpPr>
      <xdr:spPr>
        <a:xfrm>
          <a:off x="15430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156461</xdr:rowOff>
    </xdr:from>
    <xdr:ext cx="469744" cy="259045"/>
    <xdr:sp macro="" textlink="">
      <xdr:nvSpPr>
        <xdr:cNvPr id="513" name="テキスト ボックス 512"/>
        <xdr:cNvSpPr txBox="1"/>
      </xdr:nvSpPr>
      <xdr:spPr>
        <a:xfrm>
          <a:off x="15246427" y="632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77150</xdr:rowOff>
    </xdr:from>
    <xdr:to>
      <xdr:col>18</xdr:col>
      <xdr:colOff>492125</xdr:colOff>
      <xdr:row>39</xdr:row>
      <xdr:rowOff>7300</xdr:rowOff>
    </xdr:to>
    <xdr:sp macro="" textlink="">
      <xdr:nvSpPr>
        <xdr:cNvPr id="518" name="円/楕円 517"/>
        <xdr:cNvSpPr/>
      </xdr:nvSpPr>
      <xdr:spPr>
        <a:xfrm>
          <a:off x="12763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169877</xdr:rowOff>
    </xdr:from>
    <xdr:ext cx="378565" cy="259045"/>
    <xdr:sp macro="" textlink="">
      <xdr:nvSpPr>
        <xdr:cNvPr id="519" name="テキスト ボックス 518"/>
        <xdr:cNvSpPr txBox="1"/>
      </xdr:nvSpPr>
      <xdr:spPr>
        <a:xfrm>
          <a:off x="12625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104225</xdr:rowOff>
    </xdr:from>
    <xdr:to>
      <xdr:col>23</xdr:col>
      <xdr:colOff>517525</xdr:colOff>
      <xdr:row>77</xdr:row>
      <xdr:rowOff>116883</xdr:rowOff>
    </xdr:to>
    <xdr:cxnSp macro="">
      <xdr:nvCxnSpPr>
        <xdr:cNvPr id="601" name="直線コネクタ 600"/>
        <xdr:cNvCxnSpPr/>
      </xdr:nvCxnSpPr>
      <xdr:spPr>
        <a:xfrm flipV="1">
          <a:off x="15481300" y="13305875"/>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78422</xdr:rowOff>
    </xdr:from>
    <xdr:to>
      <xdr:col>22</xdr:col>
      <xdr:colOff>365125</xdr:colOff>
      <xdr:row>77</xdr:row>
      <xdr:rowOff>116883</xdr:rowOff>
    </xdr:to>
    <xdr:cxnSp macro="">
      <xdr:nvCxnSpPr>
        <xdr:cNvPr id="604" name="直線コネクタ 603"/>
        <xdr:cNvCxnSpPr/>
      </xdr:nvCxnSpPr>
      <xdr:spPr>
        <a:xfrm>
          <a:off x="14592300" y="13280072"/>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64576</xdr:rowOff>
    </xdr:from>
    <xdr:to>
      <xdr:col>21</xdr:col>
      <xdr:colOff>161925</xdr:colOff>
      <xdr:row>77</xdr:row>
      <xdr:rowOff>78422</xdr:rowOff>
    </xdr:to>
    <xdr:cxnSp macro="">
      <xdr:nvCxnSpPr>
        <xdr:cNvPr id="607" name="直線コネクタ 606"/>
        <xdr:cNvCxnSpPr/>
      </xdr:nvCxnSpPr>
      <xdr:spPr>
        <a:xfrm>
          <a:off x="13703300" y="13266226"/>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64576</xdr:rowOff>
    </xdr:from>
    <xdr:to>
      <xdr:col>19</xdr:col>
      <xdr:colOff>644525</xdr:colOff>
      <xdr:row>77</xdr:row>
      <xdr:rowOff>88494</xdr:rowOff>
    </xdr:to>
    <xdr:cxnSp macro="">
      <xdr:nvCxnSpPr>
        <xdr:cNvPr id="610" name="直線コネクタ 609"/>
        <xdr:cNvCxnSpPr/>
      </xdr:nvCxnSpPr>
      <xdr:spPr>
        <a:xfrm flipV="1">
          <a:off x="12814300" y="13266226"/>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53425</xdr:rowOff>
    </xdr:from>
    <xdr:to>
      <xdr:col>23</xdr:col>
      <xdr:colOff>568325</xdr:colOff>
      <xdr:row>77</xdr:row>
      <xdr:rowOff>155025</xdr:rowOff>
    </xdr:to>
    <xdr:sp macro="" textlink="">
      <xdr:nvSpPr>
        <xdr:cNvPr id="620" name="円/楕円 619"/>
        <xdr:cNvSpPr/>
      </xdr:nvSpPr>
      <xdr:spPr>
        <a:xfrm>
          <a:off x="16268700" y="132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31852</xdr:rowOff>
    </xdr:from>
    <xdr:ext cx="534377" cy="259045"/>
    <xdr:sp macro="" textlink="">
      <xdr:nvSpPr>
        <xdr:cNvPr id="621" name="公債費該当値テキスト"/>
        <xdr:cNvSpPr txBox="1"/>
      </xdr:nvSpPr>
      <xdr:spPr>
        <a:xfrm>
          <a:off x="16370300" y="1323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66083</xdr:rowOff>
    </xdr:from>
    <xdr:to>
      <xdr:col>22</xdr:col>
      <xdr:colOff>415925</xdr:colOff>
      <xdr:row>77</xdr:row>
      <xdr:rowOff>167683</xdr:rowOff>
    </xdr:to>
    <xdr:sp macro="" textlink="">
      <xdr:nvSpPr>
        <xdr:cNvPr id="622" name="円/楕円 621"/>
        <xdr:cNvSpPr/>
      </xdr:nvSpPr>
      <xdr:spPr>
        <a:xfrm>
          <a:off x="15430500" y="132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158810</xdr:rowOff>
    </xdr:from>
    <xdr:ext cx="534377" cy="259045"/>
    <xdr:sp macro="" textlink="">
      <xdr:nvSpPr>
        <xdr:cNvPr id="623" name="テキスト ボックス 622"/>
        <xdr:cNvSpPr txBox="1"/>
      </xdr:nvSpPr>
      <xdr:spPr>
        <a:xfrm>
          <a:off x="15214111" y="133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27622</xdr:rowOff>
    </xdr:from>
    <xdr:to>
      <xdr:col>21</xdr:col>
      <xdr:colOff>212725</xdr:colOff>
      <xdr:row>77</xdr:row>
      <xdr:rowOff>129222</xdr:rowOff>
    </xdr:to>
    <xdr:sp macro="" textlink="">
      <xdr:nvSpPr>
        <xdr:cNvPr id="624" name="円/楕円 623"/>
        <xdr:cNvSpPr/>
      </xdr:nvSpPr>
      <xdr:spPr>
        <a:xfrm>
          <a:off x="14541500" y="132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120349</xdr:rowOff>
    </xdr:from>
    <xdr:ext cx="534377" cy="259045"/>
    <xdr:sp macro="" textlink="">
      <xdr:nvSpPr>
        <xdr:cNvPr id="625" name="テキスト ボックス 624"/>
        <xdr:cNvSpPr txBox="1"/>
      </xdr:nvSpPr>
      <xdr:spPr>
        <a:xfrm>
          <a:off x="14325111" y="1332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13776</xdr:rowOff>
    </xdr:from>
    <xdr:to>
      <xdr:col>20</xdr:col>
      <xdr:colOff>9525</xdr:colOff>
      <xdr:row>77</xdr:row>
      <xdr:rowOff>115376</xdr:rowOff>
    </xdr:to>
    <xdr:sp macro="" textlink="">
      <xdr:nvSpPr>
        <xdr:cNvPr id="626" name="円/楕円 625"/>
        <xdr:cNvSpPr/>
      </xdr:nvSpPr>
      <xdr:spPr>
        <a:xfrm>
          <a:off x="13652500" y="132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106503</xdr:rowOff>
    </xdr:from>
    <xdr:ext cx="534377" cy="259045"/>
    <xdr:sp macro="" textlink="">
      <xdr:nvSpPr>
        <xdr:cNvPr id="627" name="テキスト ボックス 626"/>
        <xdr:cNvSpPr txBox="1"/>
      </xdr:nvSpPr>
      <xdr:spPr>
        <a:xfrm>
          <a:off x="13436111" y="133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37694</xdr:rowOff>
    </xdr:from>
    <xdr:to>
      <xdr:col>18</xdr:col>
      <xdr:colOff>492125</xdr:colOff>
      <xdr:row>77</xdr:row>
      <xdr:rowOff>139294</xdr:rowOff>
    </xdr:to>
    <xdr:sp macro="" textlink="">
      <xdr:nvSpPr>
        <xdr:cNvPr id="628" name="円/楕円 627"/>
        <xdr:cNvSpPr/>
      </xdr:nvSpPr>
      <xdr:spPr>
        <a:xfrm>
          <a:off x="12763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130421</xdr:rowOff>
    </xdr:from>
    <xdr:ext cx="534377" cy="259045"/>
    <xdr:sp macro="" textlink="">
      <xdr:nvSpPr>
        <xdr:cNvPr id="629" name="テキスト ボックス 628"/>
        <xdr:cNvSpPr txBox="1"/>
      </xdr:nvSpPr>
      <xdr:spPr>
        <a:xfrm>
          <a:off x="12547111" y="133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130484</xdr:rowOff>
    </xdr:from>
    <xdr:to>
      <xdr:col>23</xdr:col>
      <xdr:colOff>517525</xdr:colOff>
      <xdr:row>98</xdr:row>
      <xdr:rowOff>138520</xdr:rowOff>
    </xdr:to>
    <xdr:cxnSp macro="">
      <xdr:nvCxnSpPr>
        <xdr:cNvPr id="656" name="直線コネクタ 655"/>
        <xdr:cNvCxnSpPr/>
      </xdr:nvCxnSpPr>
      <xdr:spPr>
        <a:xfrm>
          <a:off x="15481300" y="16932584"/>
          <a:ext cx="8382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6224</xdr:rowOff>
    </xdr:from>
    <xdr:to>
      <xdr:col>22</xdr:col>
      <xdr:colOff>365125</xdr:colOff>
      <xdr:row>98</xdr:row>
      <xdr:rowOff>130484</xdr:rowOff>
    </xdr:to>
    <xdr:cxnSp macro="">
      <xdr:nvCxnSpPr>
        <xdr:cNvPr id="659" name="直線コネクタ 658"/>
        <xdr:cNvCxnSpPr/>
      </xdr:nvCxnSpPr>
      <xdr:spPr>
        <a:xfrm>
          <a:off x="14592300" y="16808324"/>
          <a:ext cx="889000" cy="12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6224</xdr:rowOff>
    </xdr:from>
    <xdr:to>
      <xdr:col>21</xdr:col>
      <xdr:colOff>161925</xdr:colOff>
      <xdr:row>98</xdr:row>
      <xdr:rowOff>131983</xdr:rowOff>
    </xdr:to>
    <xdr:cxnSp macro="">
      <xdr:nvCxnSpPr>
        <xdr:cNvPr id="662" name="直線コネクタ 661"/>
        <xdr:cNvCxnSpPr/>
      </xdr:nvCxnSpPr>
      <xdr:spPr>
        <a:xfrm flipV="1">
          <a:off x="13703300" y="16808324"/>
          <a:ext cx="889000" cy="1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128727</xdr:rowOff>
    </xdr:from>
    <xdr:to>
      <xdr:col>19</xdr:col>
      <xdr:colOff>644525</xdr:colOff>
      <xdr:row>98</xdr:row>
      <xdr:rowOff>131983</xdr:rowOff>
    </xdr:to>
    <xdr:cxnSp macro="">
      <xdr:nvCxnSpPr>
        <xdr:cNvPr id="665" name="直線コネクタ 664"/>
        <xdr:cNvCxnSpPr/>
      </xdr:nvCxnSpPr>
      <xdr:spPr>
        <a:xfrm>
          <a:off x="12814300" y="16930827"/>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87720</xdr:rowOff>
    </xdr:from>
    <xdr:to>
      <xdr:col>23</xdr:col>
      <xdr:colOff>568325</xdr:colOff>
      <xdr:row>99</xdr:row>
      <xdr:rowOff>17870</xdr:rowOff>
    </xdr:to>
    <xdr:sp macro="" textlink="">
      <xdr:nvSpPr>
        <xdr:cNvPr id="675" name="円/楕円 674"/>
        <xdr:cNvSpPr/>
      </xdr:nvSpPr>
      <xdr:spPr>
        <a:xfrm>
          <a:off x="16268700" y="168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2647</xdr:rowOff>
    </xdr:from>
    <xdr:ext cx="378565" cy="259045"/>
    <xdr:sp macro="" textlink="">
      <xdr:nvSpPr>
        <xdr:cNvPr id="676" name="積立金該当値テキスト"/>
        <xdr:cNvSpPr txBox="1"/>
      </xdr:nvSpPr>
      <xdr:spPr>
        <a:xfrm>
          <a:off x="16370300" y="1680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79684</xdr:rowOff>
    </xdr:from>
    <xdr:to>
      <xdr:col>22</xdr:col>
      <xdr:colOff>415925</xdr:colOff>
      <xdr:row>99</xdr:row>
      <xdr:rowOff>9834</xdr:rowOff>
    </xdr:to>
    <xdr:sp macro="" textlink="">
      <xdr:nvSpPr>
        <xdr:cNvPr id="677" name="円/楕円 676"/>
        <xdr:cNvSpPr/>
      </xdr:nvSpPr>
      <xdr:spPr>
        <a:xfrm>
          <a:off x="15430500" y="168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961</xdr:rowOff>
    </xdr:from>
    <xdr:ext cx="469744" cy="259045"/>
    <xdr:sp macro="" textlink="">
      <xdr:nvSpPr>
        <xdr:cNvPr id="678" name="テキスト ボックス 677"/>
        <xdr:cNvSpPr txBox="1"/>
      </xdr:nvSpPr>
      <xdr:spPr>
        <a:xfrm>
          <a:off x="15246427" y="169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126874</xdr:rowOff>
    </xdr:from>
    <xdr:to>
      <xdr:col>21</xdr:col>
      <xdr:colOff>212725</xdr:colOff>
      <xdr:row>98</xdr:row>
      <xdr:rowOff>57024</xdr:rowOff>
    </xdr:to>
    <xdr:sp macro="" textlink="">
      <xdr:nvSpPr>
        <xdr:cNvPr id="679" name="円/楕円 678"/>
        <xdr:cNvSpPr/>
      </xdr:nvSpPr>
      <xdr:spPr>
        <a:xfrm>
          <a:off x="14541500" y="16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48151</xdr:rowOff>
    </xdr:from>
    <xdr:ext cx="534377" cy="259045"/>
    <xdr:sp macro="" textlink="">
      <xdr:nvSpPr>
        <xdr:cNvPr id="680" name="テキスト ボックス 679"/>
        <xdr:cNvSpPr txBox="1"/>
      </xdr:nvSpPr>
      <xdr:spPr>
        <a:xfrm>
          <a:off x="14325111" y="168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81183</xdr:rowOff>
    </xdr:from>
    <xdr:to>
      <xdr:col>20</xdr:col>
      <xdr:colOff>9525</xdr:colOff>
      <xdr:row>99</xdr:row>
      <xdr:rowOff>11333</xdr:rowOff>
    </xdr:to>
    <xdr:sp macro="" textlink="">
      <xdr:nvSpPr>
        <xdr:cNvPr id="681" name="円/楕円 680"/>
        <xdr:cNvSpPr/>
      </xdr:nvSpPr>
      <xdr:spPr>
        <a:xfrm>
          <a:off x="13652500" y="168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2460</xdr:rowOff>
    </xdr:from>
    <xdr:ext cx="378565" cy="259045"/>
    <xdr:sp macro="" textlink="">
      <xdr:nvSpPr>
        <xdr:cNvPr id="682" name="テキスト ボックス 681"/>
        <xdr:cNvSpPr txBox="1"/>
      </xdr:nvSpPr>
      <xdr:spPr>
        <a:xfrm>
          <a:off x="13514017" y="1697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77927</xdr:rowOff>
    </xdr:from>
    <xdr:to>
      <xdr:col>18</xdr:col>
      <xdr:colOff>492125</xdr:colOff>
      <xdr:row>99</xdr:row>
      <xdr:rowOff>8077</xdr:rowOff>
    </xdr:to>
    <xdr:sp macro="" textlink="">
      <xdr:nvSpPr>
        <xdr:cNvPr id="683" name="円/楕円 682"/>
        <xdr:cNvSpPr/>
      </xdr:nvSpPr>
      <xdr:spPr>
        <a:xfrm>
          <a:off x="12763500" y="168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170654</xdr:rowOff>
    </xdr:from>
    <xdr:ext cx="469744" cy="259045"/>
    <xdr:sp macro="" textlink="">
      <xdr:nvSpPr>
        <xdr:cNvPr id="684" name="テキスト ボックス 683"/>
        <xdr:cNvSpPr txBox="1"/>
      </xdr:nvSpPr>
      <xdr:spPr>
        <a:xfrm>
          <a:off x="12579427" y="169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146340</xdr:rowOff>
    </xdr:from>
    <xdr:to>
      <xdr:col>32</xdr:col>
      <xdr:colOff>187325</xdr:colOff>
      <xdr:row>35</xdr:row>
      <xdr:rowOff>59472</xdr:rowOff>
    </xdr:to>
    <xdr:cxnSp macro="">
      <xdr:nvCxnSpPr>
        <xdr:cNvPr id="715" name="直線コネクタ 714"/>
        <xdr:cNvCxnSpPr/>
      </xdr:nvCxnSpPr>
      <xdr:spPr>
        <a:xfrm flipV="1">
          <a:off x="21323300" y="597564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59472</xdr:rowOff>
    </xdr:from>
    <xdr:to>
      <xdr:col>31</xdr:col>
      <xdr:colOff>34925</xdr:colOff>
      <xdr:row>39</xdr:row>
      <xdr:rowOff>98878</xdr:rowOff>
    </xdr:to>
    <xdr:cxnSp macro="">
      <xdr:nvCxnSpPr>
        <xdr:cNvPr id="718" name="直線コネクタ 717"/>
        <xdr:cNvCxnSpPr/>
      </xdr:nvCxnSpPr>
      <xdr:spPr>
        <a:xfrm flipV="1">
          <a:off x="20434300" y="6060222"/>
          <a:ext cx="889000" cy="7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97790</xdr:rowOff>
    </xdr:from>
    <xdr:to>
      <xdr:col>29</xdr:col>
      <xdr:colOff>517525</xdr:colOff>
      <xdr:row>39</xdr:row>
      <xdr:rowOff>98878</xdr:rowOff>
    </xdr:to>
    <xdr:cxnSp macro="">
      <xdr:nvCxnSpPr>
        <xdr:cNvPr id="721" name="直線コネクタ 720"/>
        <xdr:cNvCxnSpPr/>
      </xdr:nvCxnSpPr>
      <xdr:spPr>
        <a:xfrm>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97790</xdr:rowOff>
    </xdr:from>
    <xdr:to>
      <xdr:col>28</xdr:col>
      <xdr:colOff>314325</xdr:colOff>
      <xdr:row>39</xdr:row>
      <xdr:rowOff>98878</xdr:rowOff>
    </xdr:to>
    <xdr:cxnSp macro="">
      <xdr:nvCxnSpPr>
        <xdr:cNvPr id="724" name="直線コネクタ 723"/>
        <xdr:cNvCxnSpPr/>
      </xdr:nvCxnSpPr>
      <xdr:spPr>
        <a:xfrm flipV="1">
          <a:off x="18656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95540</xdr:rowOff>
    </xdr:from>
    <xdr:to>
      <xdr:col>32</xdr:col>
      <xdr:colOff>238125</xdr:colOff>
      <xdr:row>35</xdr:row>
      <xdr:rowOff>25690</xdr:rowOff>
    </xdr:to>
    <xdr:sp macro="" textlink="">
      <xdr:nvSpPr>
        <xdr:cNvPr id="734" name="円/楕円 733"/>
        <xdr:cNvSpPr/>
      </xdr:nvSpPr>
      <xdr:spPr>
        <a:xfrm>
          <a:off x="22110700" y="5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118417</xdr:rowOff>
    </xdr:from>
    <xdr:ext cx="469744" cy="259045"/>
    <xdr:sp macro="" textlink="">
      <xdr:nvSpPr>
        <xdr:cNvPr id="735" name="投資及び出資金該当値テキスト"/>
        <xdr:cNvSpPr txBox="1"/>
      </xdr:nvSpPr>
      <xdr:spPr>
        <a:xfrm>
          <a:off x="22212300" y="57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8672</xdr:rowOff>
    </xdr:from>
    <xdr:to>
      <xdr:col>31</xdr:col>
      <xdr:colOff>85725</xdr:colOff>
      <xdr:row>35</xdr:row>
      <xdr:rowOff>110272</xdr:rowOff>
    </xdr:to>
    <xdr:sp macro="" textlink="">
      <xdr:nvSpPr>
        <xdr:cNvPr id="736" name="円/楕円 735"/>
        <xdr:cNvSpPr/>
      </xdr:nvSpPr>
      <xdr:spPr>
        <a:xfrm>
          <a:off x="21272500" y="60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126799</xdr:rowOff>
    </xdr:from>
    <xdr:ext cx="469744" cy="259045"/>
    <xdr:sp macro="" textlink="">
      <xdr:nvSpPr>
        <xdr:cNvPr id="737" name="テキスト ボックス 736"/>
        <xdr:cNvSpPr txBox="1"/>
      </xdr:nvSpPr>
      <xdr:spPr>
        <a:xfrm>
          <a:off x="21088427" y="57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46990</xdr:rowOff>
    </xdr:from>
    <xdr:to>
      <xdr:col>28</xdr:col>
      <xdr:colOff>365125</xdr:colOff>
      <xdr:row>39</xdr:row>
      <xdr:rowOff>148590</xdr:rowOff>
    </xdr:to>
    <xdr:sp macro="" textlink="">
      <xdr:nvSpPr>
        <xdr:cNvPr id="740" name="円/楕円 739"/>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139717</xdr:rowOff>
    </xdr:from>
    <xdr:ext cx="313932" cy="259045"/>
    <xdr:sp macro="" textlink="">
      <xdr:nvSpPr>
        <xdr:cNvPr id="741" name="テキスト ボックス 740"/>
        <xdr:cNvSpPr txBox="1"/>
      </xdr:nvSpPr>
      <xdr:spPr>
        <a:xfrm>
          <a:off x="19388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128636</xdr:rowOff>
    </xdr:from>
    <xdr:to>
      <xdr:col>32</xdr:col>
      <xdr:colOff>187325</xdr:colOff>
      <xdr:row>58</xdr:row>
      <xdr:rowOff>135311</xdr:rowOff>
    </xdr:to>
    <xdr:cxnSp macro="">
      <xdr:nvCxnSpPr>
        <xdr:cNvPr id="770" name="直線コネクタ 769"/>
        <xdr:cNvCxnSpPr/>
      </xdr:nvCxnSpPr>
      <xdr:spPr>
        <a:xfrm flipV="1">
          <a:off x="21323300" y="10072736"/>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134396</xdr:rowOff>
    </xdr:from>
    <xdr:to>
      <xdr:col>31</xdr:col>
      <xdr:colOff>34925</xdr:colOff>
      <xdr:row>58</xdr:row>
      <xdr:rowOff>135311</xdr:rowOff>
    </xdr:to>
    <xdr:cxnSp macro="">
      <xdr:nvCxnSpPr>
        <xdr:cNvPr id="773" name="直線コネクタ 772"/>
        <xdr:cNvCxnSpPr/>
      </xdr:nvCxnSpPr>
      <xdr:spPr>
        <a:xfrm>
          <a:off x="20434300" y="100784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134396</xdr:rowOff>
    </xdr:from>
    <xdr:to>
      <xdr:col>29</xdr:col>
      <xdr:colOff>517525</xdr:colOff>
      <xdr:row>58</xdr:row>
      <xdr:rowOff>134396</xdr:rowOff>
    </xdr:to>
    <xdr:cxnSp macro="">
      <xdr:nvCxnSpPr>
        <xdr:cNvPr id="776" name="直線コネクタ 775"/>
        <xdr:cNvCxnSpPr/>
      </xdr:nvCxnSpPr>
      <xdr:spPr>
        <a:xfrm>
          <a:off x="19545300" y="10078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133848</xdr:rowOff>
    </xdr:from>
    <xdr:to>
      <xdr:col>28</xdr:col>
      <xdr:colOff>314325</xdr:colOff>
      <xdr:row>58</xdr:row>
      <xdr:rowOff>134396</xdr:rowOff>
    </xdr:to>
    <xdr:cxnSp macro="">
      <xdr:nvCxnSpPr>
        <xdr:cNvPr id="779" name="直線コネクタ 778"/>
        <xdr:cNvCxnSpPr/>
      </xdr:nvCxnSpPr>
      <xdr:spPr>
        <a:xfrm>
          <a:off x="18656300" y="1007794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77836</xdr:rowOff>
    </xdr:from>
    <xdr:to>
      <xdr:col>32</xdr:col>
      <xdr:colOff>238125</xdr:colOff>
      <xdr:row>59</xdr:row>
      <xdr:rowOff>7986</xdr:rowOff>
    </xdr:to>
    <xdr:sp macro="" textlink="">
      <xdr:nvSpPr>
        <xdr:cNvPr id="789" name="円/楕円 788"/>
        <xdr:cNvSpPr/>
      </xdr:nvSpPr>
      <xdr:spPr>
        <a:xfrm>
          <a:off x="221107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164213</xdr:rowOff>
    </xdr:from>
    <xdr:ext cx="378565" cy="259045"/>
    <xdr:sp macro="" textlink="">
      <xdr:nvSpPr>
        <xdr:cNvPr id="790" name="貸付金該当値テキスト"/>
        <xdr:cNvSpPr txBox="1"/>
      </xdr:nvSpPr>
      <xdr:spPr>
        <a:xfrm>
          <a:off x="22212300" y="9936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84511</xdr:rowOff>
    </xdr:from>
    <xdr:to>
      <xdr:col>31</xdr:col>
      <xdr:colOff>85725</xdr:colOff>
      <xdr:row>59</xdr:row>
      <xdr:rowOff>14661</xdr:rowOff>
    </xdr:to>
    <xdr:sp macro="" textlink="">
      <xdr:nvSpPr>
        <xdr:cNvPr id="791" name="円/楕円 790"/>
        <xdr:cNvSpPr/>
      </xdr:nvSpPr>
      <xdr:spPr>
        <a:xfrm>
          <a:off x="21272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5788</xdr:rowOff>
    </xdr:from>
    <xdr:ext cx="313932" cy="259045"/>
    <xdr:sp macro="" textlink="">
      <xdr:nvSpPr>
        <xdr:cNvPr id="792" name="テキスト ボックス 791"/>
        <xdr:cNvSpPr txBox="1"/>
      </xdr:nvSpPr>
      <xdr:spPr>
        <a:xfrm>
          <a:off x="21166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83596</xdr:rowOff>
    </xdr:from>
    <xdr:to>
      <xdr:col>29</xdr:col>
      <xdr:colOff>568325</xdr:colOff>
      <xdr:row>59</xdr:row>
      <xdr:rowOff>13746</xdr:rowOff>
    </xdr:to>
    <xdr:sp macro="" textlink="">
      <xdr:nvSpPr>
        <xdr:cNvPr id="793" name="円/楕円 792"/>
        <xdr:cNvSpPr/>
      </xdr:nvSpPr>
      <xdr:spPr>
        <a:xfrm>
          <a:off x="20383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4873</xdr:rowOff>
    </xdr:from>
    <xdr:ext cx="378565" cy="259045"/>
    <xdr:sp macro="" textlink="">
      <xdr:nvSpPr>
        <xdr:cNvPr id="794" name="テキスト ボックス 793"/>
        <xdr:cNvSpPr txBox="1"/>
      </xdr:nvSpPr>
      <xdr:spPr>
        <a:xfrm>
          <a:off x="20245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83596</xdr:rowOff>
    </xdr:from>
    <xdr:to>
      <xdr:col>28</xdr:col>
      <xdr:colOff>365125</xdr:colOff>
      <xdr:row>59</xdr:row>
      <xdr:rowOff>13746</xdr:rowOff>
    </xdr:to>
    <xdr:sp macro="" textlink="">
      <xdr:nvSpPr>
        <xdr:cNvPr id="795" name="円/楕円 794"/>
        <xdr:cNvSpPr/>
      </xdr:nvSpPr>
      <xdr:spPr>
        <a:xfrm>
          <a:off x="19494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4873</xdr:rowOff>
    </xdr:from>
    <xdr:ext cx="378565" cy="259045"/>
    <xdr:sp macro="" textlink="">
      <xdr:nvSpPr>
        <xdr:cNvPr id="796" name="テキスト ボックス 795"/>
        <xdr:cNvSpPr txBox="1"/>
      </xdr:nvSpPr>
      <xdr:spPr>
        <a:xfrm>
          <a:off x="19356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83048</xdr:rowOff>
    </xdr:from>
    <xdr:to>
      <xdr:col>27</xdr:col>
      <xdr:colOff>161925</xdr:colOff>
      <xdr:row>59</xdr:row>
      <xdr:rowOff>13198</xdr:rowOff>
    </xdr:to>
    <xdr:sp macro="" textlink="">
      <xdr:nvSpPr>
        <xdr:cNvPr id="797" name="円/楕円 796"/>
        <xdr:cNvSpPr/>
      </xdr:nvSpPr>
      <xdr:spPr>
        <a:xfrm>
          <a:off x="18605500" y="10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4325</xdr:rowOff>
    </xdr:from>
    <xdr:ext cx="378565" cy="259045"/>
    <xdr:sp macro="" textlink="">
      <xdr:nvSpPr>
        <xdr:cNvPr id="798" name="テキスト ボックス 797"/>
        <xdr:cNvSpPr txBox="1"/>
      </xdr:nvSpPr>
      <xdr:spPr>
        <a:xfrm>
          <a:off x="18467017" y="10119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129234</xdr:rowOff>
    </xdr:from>
    <xdr:to>
      <xdr:col>32</xdr:col>
      <xdr:colOff>187325</xdr:colOff>
      <xdr:row>78</xdr:row>
      <xdr:rowOff>129804</xdr:rowOff>
    </xdr:to>
    <xdr:cxnSp macro="">
      <xdr:nvCxnSpPr>
        <xdr:cNvPr id="830" name="直線コネクタ 829"/>
        <xdr:cNvCxnSpPr/>
      </xdr:nvCxnSpPr>
      <xdr:spPr>
        <a:xfrm flipV="1">
          <a:off x="21323300" y="13502334"/>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149318</xdr:rowOff>
    </xdr:from>
    <xdr:to>
      <xdr:col>31</xdr:col>
      <xdr:colOff>34925</xdr:colOff>
      <xdr:row>78</xdr:row>
      <xdr:rowOff>129804</xdr:rowOff>
    </xdr:to>
    <xdr:cxnSp macro="">
      <xdr:nvCxnSpPr>
        <xdr:cNvPr id="833" name="直線コネクタ 832"/>
        <xdr:cNvCxnSpPr/>
      </xdr:nvCxnSpPr>
      <xdr:spPr>
        <a:xfrm>
          <a:off x="20434300" y="13350968"/>
          <a:ext cx="889000" cy="1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149318</xdr:rowOff>
    </xdr:from>
    <xdr:to>
      <xdr:col>29</xdr:col>
      <xdr:colOff>517525</xdr:colOff>
      <xdr:row>78</xdr:row>
      <xdr:rowOff>22771</xdr:rowOff>
    </xdr:to>
    <xdr:cxnSp macro="">
      <xdr:nvCxnSpPr>
        <xdr:cNvPr id="836" name="直線コネクタ 835"/>
        <xdr:cNvCxnSpPr/>
      </xdr:nvCxnSpPr>
      <xdr:spPr>
        <a:xfrm flipV="1">
          <a:off x="19545300" y="13350968"/>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22771</xdr:rowOff>
    </xdr:from>
    <xdr:to>
      <xdr:col>28</xdr:col>
      <xdr:colOff>314325</xdr:colOff>
      <xdr:row>78</xdr:row>
      <xdr:rowOff>33401</xdr:rowOff>
    </xdr:to>
    <xdr:cxnSp macro="">
      <xdr:nvCxnSpPr>
        <xdr:cNvPr id="839" name="直線コネクタ 838"/>
        <xdr:cNvCxnSpPr/>
      </xdr:nvCxnSpPr>
      <xdr:spPr>
        <a:xfrm flipV="1">
          <a:off x="18656300" y="1339587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78434</xdr:rowOff>
    </xdr:from>
    <xdr:to>
      <xdr:col>32</xdr:col>
      <xdr:colOff>238125</xdr:colOff>
      <xdr:row>79</xdr:row>
      <xdr:rowOff>8584</xdr:rowOff>
    </xdr:to>
    <xdr:sp macro="" textlink="">
      <xdr:nvSpPr>
        <xdr:cNvPr id="849" name="円/楕円 848"/>
        <xdr:cNvSpPr/>
      </xdr:nvSpPr>
      <xdr:spPr>
        <a:xfrm>
          <a:off x="22110700" y="134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56861</xdr:rowOff>
    </xdr:from>
    <xdr:ext cx="534377" cy="259045"/>
    <xdr:sp macro="" textlink="">
      <xdr:nvSpPr>
        <xdr:cNvPr id="850" name="繰出金該当値テキスト"/>
        <xdr:cNvSpPr txBox="1"/>
      </xdr:nvSpPr>
      <xdr:spPr>
        <a:xfrm>
          <a:off x="22212300" y="134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79004</xdr:rowOff>
    </xdr:from>
    <xdr:to>
      <xdr:col>31</xdr:col>
      <xdr:colOff>85725</xdr:colOff>
      <xdr:row>79</xdr:row>
      <xdr:rowOff>9154</xdr:rowOff>
    </xdr:to>
    <xdr:sp macro="" textlink="">
      <xdr:nvSpPr>
        <xdr:cNvPr id="851" name="円/楕円 850"/>
        <xdr:cNvSpPr/>
      </xdr:nvSpPr>
      <xdr:spPr>
        <a:xfrm>
          <a:off x="21272500" y="134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281</xdr:rowOff>
    </xdr:from>
    <xdr:ext cx="534377" cy="259045"/>
    <xdr:sp macro="" textlink="">
      <xdr:nvSpPr>
        <xdr:cNvPr id="852" name="テキスト ボックス 851"/>
        <xdr:cNvSpPr txBox="1"/>
      </xdr:nvSpPr>
      <xdr:spPr>
        <a:xfrm>
          <a:off x="21056111" y="13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98518</xdr:rowOff>
    </xdr:from>
    <xdr:to>
      <xdr:col>29</xdr:col>
      <xdr:colOff>568325</xdr:colOff>
      <xdr:row>78</xdr:row>
      <xdr:rowOff>28668</xdr:rowOff>
    </xdr:to>
    <xdr:sp macro="" textlink="">
      <xdr:nvSpPr>
        <xdr:cNvPr id="853" name="円/楕円 852"/>
        <xdr:cNvSpPr/>
      </xdr:nvSpPr>
      <xdr:spPr>
        <a:xfrm>
          <a:off x="20383500" y="13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19795</xdr:rowOff>
    </xdr:from>
    <xdr:ext cx="534377" cy="259045"/>
    <xdr:sp macro="" textlink="">
      <xdr:nvSpPr>
        <xdr:cNvPr id="854" name="テキスト ボックス 853"/>
        <xdr:cNvSpPr txBox="1"/>
      </xdr:nvSpPr>
      <xdr:spPr>
        <a:xfrm>
          <a:off x="20167111" y="133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143421</xdr:rowOff>
    </xdr:from>
    <xdr:to>
      <xdr:col>28</xdr:col>
      <xdr:colOff>365125</xdr:colOff>
      <xdr:row>78</xdr:row>
      <xdr:rowOff>73571</xdr:rowOff>
    </xdr:to>
    <xdr:sp macro="" textlink="">
      <xdr:nvSpPr>
        <xdr:cNvPr id="855" name="円/楕円 854"/>
        <xdr:cNvSpPr/>
      </xdr:nvSpPr>
      <xdr:spPr>
        <a:xfrm>
          <a:off x="19494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64698</xdr:rowOff>
    </xdr:from>
    <xdr:ext cx="534377" cy="259045"/>
    <xdr:sp macro="" textlink="">
      <xdr:nvSpPr>
        <xdr:cNvPr id="856" name="テキスト ボックス 855"/>
        <xdr:cNvSpPr txBox="1"/>
      </xdr:nvSpPr>
      <xdr:spPr>
        <a:xfrm>
          <a:off x="19278111" y="134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154051</xdr:rowOff>
    </xdr:from>
    <xdr:to>
      <xdr:col>27</xdr:col>
      <xdr:colOff>161925</xdr:colOff>
      <xdr:row>78</xdr:row>
      <xdr:rowOff>84201</xdr:rowOff>
    </xdr:to>
    <xdr:sp macro="" textlink="">
      <xdr:nvSpPr>
        <xdr:cNvPr id="857" name="円/楕円 856"/>
        <xdr:cNvSpPr/>
      </xdr:nvSpPr>
      <xdr:spPr>
        <a:xfrm>
          <a:off x="18605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75328</xdr:rowOff>
    </xdr:from>
    <xdr:ext cx="534377" cy="259045"/>
    <xdr:sp macro="" textlink="">
      <xdr:nvSpPr>
        <xdr:cNvPr id="858" name="テキスト ボックス 857"/>
        <xdr:cNvSpPr txBox="1"/>
      </xdr:nvSpPr>
      <xdr:spPr>
        <a:xfrm>
          <a:off x="18389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ja-JP" altLang="en-US" sz="1100" baseline="0">
              <a:solidFill>
                <a:schemeClr val="dk1"/>
              </a:solidFill>
              <a:effectLst/>
              <a:latin typeface="+mn-lt"/>
              <a:ea typeface="+mn-ea"/>
              <a:cs typeface="+mn-cs"/>
            </a:rPr>
            <a:t>３５５，２２１</a:t>
          </a:r>
          <a:r>
            <a:rPr kumimoji="1" lang="ja-JP" altLang="ja-JP" sz="1100" baseline="0">
              <a:solidFill>
                <a:schemeClr val="dk1"/>
              </a:solidFill>
              <a:effectLst/>
              <a:latin typeface="+mn-lt"/>
              <a:ea typeface="+mn-ea"/>
              <a:cs typeface="+mn-cs"/>
            </a:rPr>
            <a:t>円となっている。主な構成項目である人件費は、住民一人当たり</a:t>
          </a:r>
          <a:r>
            <a:rPr kumimoji="1" lang="ja-JP" altLang="en-US" sz="1100" baseline="0">
              <a:solidFill>
                <a:schemeClr val="dk1"/>
              </a:solidFill>
              <a:effectLst/>
              <a:latin typeface="+mn-lt"/>
              <a:ea typeface="+mn-ea"/>
              <a:cs typeface="+mn-cs"/>
            </a:rPr>
            <a:t>４９，４５１</a:t>
          </a:r>
          <a:r>
            <a:rPr kumimoji="1" lang="ja-JP" altLang="ja-JP" sz="1100" baseline="0">
              <a:solidFill>
                <a:schemeClr val="dk1"/>
              </a:solidFill>
              <a:effectLst/>
              <a:latin typeface="+mn-lt"/>
              <a:ea typeface="+mn-ea"/>
              <a:cs typeface="+mn-cs"/>
            </a:rPr>
            <a:t>円なっており、類似団体平均と比べて下回っている。また、扶助費については年々増加しており、類似団体平均に比べ高い状況となっている。これは</a:t>
          </a:r>
          <a:r>
            <a:rPr kumimoji="1" lang="ja-JP" altLang="en-US" sz="1100" baseline="0">
              <a:solidFill>
                <a:schemeClr val="dk1"/>
              </a:solidFill>
              <a:effectLst/>
              <a:latin typeface="+mn-lt"/>
              <a:ea typeface="+mn-ea"/>
              <a:cs typeface="+mn-cs"/>
            </a:rPr>
            <a:t>中学校３年生</a:t>
          </a:r>
          <a:r>
            <a:rPr kumimoji="1" lang="ja-JP" altLang="ja-JP" sz="1100" baseline="0">
              <a:solidFill>
                <a:schemeClr val="dk1"/>
              </a:solidFill>
              <a:effectLst/>
              <a:latin typeface="+mn-lt"/>
              <a:ea typeface="+mn-ea"/>
              <a:cs typeface="+mn-cs"/>
            </a:rPr>
            <a:t>までの医療費無料化、待機児童の対策による保育サービスの増、各種福祉サービスの増などによるものが考えられる。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また、平成２８年度は、物件費、災害復旧事業費、投資及び出資金の住民一人当たりのコストが前年度を大きく上回った。物件費については、平成２８年熊本地震による地震被害家屋等解体業務委託、震災廃棄物処理委託、</a:t>
          </a:r>
          <a:r>
            <a:rPr kumimoji="1" lang="ja-JP" altLang="ja-JP" sz="1100" baseline="0">
              <a:solidFill>
                <a:schemeClr val="dk1"/>
              </a:solidFill>
              <a:effectLst/>
              <a:latin typeface="+mn-lt"/>
              <a:ea typeface="+mn-ea"/>
              <a:cs typeface="+mn-cs"/>
            </a:rPr>
            <a:t>地震被害家屋等解体</a:t>
          </a:r>
          <a:r>
            <a:rPr kumimoji="1" lang="ja-JP" altLang="en-US" sz="1100" baseline="0">
              <a:solidFill>
                <a:schemeClr val="dk1"/>
              </a:solidFill>
              <a:effectLst/>
              <a:latin typeface="+mn-lt"/>
              <a:ea typeface="+mn-ea"/>
              <a:cs typeface="+mn-cs"/>
            </a:rPr>
            <a:t>・処分業務委託によるものある。災害復旧事業費においても平成２８年熊本地震による教育関連施設における復旧工事によるものである。投資及び出資金においては、平成２７年度から下水道事業の企業会計化により予算計上科目を出資金として計上していることによる。</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熊本県合志市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60,701
60,485
53.19
22,812,313
21,562,293
911,808
11,961,845
16,899,565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20828</xdr:rowOff>
    </xdr:from>
    <xdr:to>
      <xdr:col>6</xdr:col>
      <xdr:colOff>511175</xdr:colOff>
      <xdr:row>35</xdr:row>
      <xdr:rowOff>103124</xdr:rowOff>
    </xdr:to>
    <xdr:cxnSp macro="">
      <xdr:nvCxnSpPr>
        <xdr:cNvPr id="59" name="直線コネクタ 58"/>
        <xdr:cNvCxnSpPr/>
      </xdr:nvCxnSpPr>
      <xdr:spPr>
        <a:xfrm>
          <a:off x="3797300" y="602157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20828</xdr:rowOff>
    </xdr:from>
    <xdr:to>
      <xdr:col>5</xdr:col>
      <xdr:colOff>358775</xdr:colOff>
      <xdr:row>35</xdr:row>
      <xdr:rowOff>148844</xdr:rowOff>
    </xdr:to>
    <xdr:cxnSp macro="">
      <xdr:nvCxnSpPr>
        <xdr:cNvPr id="62" name="直線コネクタ 61"/>
        <xdr:cNvCxnSpPr/>
      </xdr:nvCxnSpPr>
      <xdr:spPr>
        <a:xfrm flipV="1">
          <a:off x="2908300" y="602157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112268</xdr:rowOff>
    </xdr:from>
    <xdr:to>
      <xdr:col>4</xdr:col>
      <xdr:colOff>155575</xdr:colOff>
      <xdr:row>35</xdr:row>
      <xdr:rowOff>148844</xdr:rowOff>
    </xdr:to>
    <xdr:cxnSp macro="">
      <xdr:nvCxnSpPr>
        <xdr:cNvPr id="65" name="直線コネクタ 64"/>
        <xdr:cNvCxnSpPr/>
      </xdr:nvCxnSpPr>
      <xdr:spPr>
        <a:xfrm>
          <a:off x="2019300" y="61130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69291</xdr:rowOff>
    </xdr:from>
    <xdr:to>
      <xdr:col>2</xdr:col>
      <xdr:colOff>638175</xdr:colOff>
      <xdr:row>35</xdr:row>
      <xdr:rowOff>112268</xdr:rowOff>
    </xdr:to>
    <xdr:cxnSp macro="">
      <xdr:nvCxnSpPr>
        <xdr:cNvPr id="68" name="直線コネクタ 67"/>
        <xdr:cNvCxnSpPr/>
      </xdr:nvCxnSpPr>
      <xdr:spPr>
        <a:xfrm>
          <a:off x="1130300" y="607004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52324</xdr:rowOff>
    </xdr:from>
    <xdr:to>
      <xdr:col>6</xdr:col>
      <xdr:colOff>561975</xdr:colOff>
      <xdr:row>35</xdr:row>
      <xdr:rowOff>153924</xdr:rowOff>
    </xdr:to>
    <xdr:sp macro="" textlink="">
      <xdr:nvSpPr>
        <xdr:cNvPr id="78" name="円/楕円 77"/>
        <xdr:cNvSpPr/>
      </xdr:nvSpPr>
      <xdr:spPr>
        <a:xfrm>
          <a:off x="4584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30751</xdr:rowOff>
    </xdr:from>
    <xdr:ext cx="469744" cy="259045"/>
    <xdr:sp macro="" textlink="">
      <xdr:nvSpPr>
        <xdr:cNvPr id="79" name="議会費該当値テキスト"/>
        <xdr:cNvSpPr txBox="1"/>
      </xdr:nvSpPr>
      <xdr:spPr>
        <a:xfrm>
          <a:off x="4686300"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141478</xdr:rowOff>
    </xdr:from>
    <xdr:to>
      <xdr:col>5</xdr:col>
      <xdr:colOff>409575</xdr:colOff>
      <xdr:row>35</xdr:row>
      <xdr:rowOff>71628</xdr:rowOff>
    </xdr:to>
    <xdr:sp macro="" textlink="">
      <xdr:nvSpPr>
        <xdr:cNvPr id="80" name="円/楕円 79"/>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62755</xdr:rowOff>
    </xdr:from>
    <xdr:ext cx="469744" cy="259045"/>
    <xdr:sp macro="" textlink="">
      <xdr:nvSpPr>
        <xdr:cNvPr id="81" name="テキスト ボックス 80"/>
        <xdr:cNvSpPr txBox="1"/>
      </xdr:nvSpPr>
      <xdr:spPr>
        <a:xfrm>
          <a:off x="3562427"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98044</xdr:rowOff>
    </xdr:from>
    <xdr:to>
      <xdr:col>4</xdr:col>
      <xdr:colOff>206375</xdr:colOff>
      <xdr:row>36</xdr:row>
      <xdr:rowOff>28194</xdr:rowOff>
    </xdr:to>
    <xdr:sp macro="" textlink="">
      <xdr:nvSpPr>
        <xdr:cNvPr id="82" name="円/楕円 81"/>
        <xdr:cNvSpPr/>
      </xdr:nvSpPr>
      <xdr:spPr>
        <a:xfrm>
          <a:off x="2857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19321</xdr:rowOff>
    </xdr:from>
    <xdr:ext cx="469744" cy="259045"/>
    <xdr:sp macro="" textlink="">
      <xdr:nvSpPr>
        <xdr:cNvPr id="83" name="テキスト ボックス 82"/>
        <xdr:cNvSpPr txBox="1"/>
      </xdr:nvSpPr>
      <xdr:spPr>
        <a:xfrm>
          <a:off x="2673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61468</xdr:rowOff>
    </xdr:from>
    <xdr:to>
      <xdr:col>3</xdr:col>
      <xdr:colOff>3175</xdr:colOff>
      <xdr:row>35</xdr:row>
      <xdr:rowOff>163068</xdr:rowOff>
    </xdr:to>
    <xdr:sp macro="" textlink="">
      <xdr:nvSpPr>
        <xdr:cNvPr id="84" name="円/楕円 83"/>
        <xdr:cNvSpPr/>
      </xdr:nvSpPr>
      <xdr:spPr>
        <a:xfrm>
          <a:off x="196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154195</xdr:rowOff>
    </xdr:from>
    <xdr:ext cx="469744" cy="259045"/>
    <xdr:sp macro="" textlink="">
      <xdr:nvSpPr>
        <xdr:cNvPr id="85" name="テキスト ボックス 84"/>
        <xdr:cNvSpPr txBox="1"/>
      </xdr:nvSpPr>
      <xdr:spPr>
        <a:xfrm>
          <a:off x="1784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18491</xdr:rowOff>
    </xdr:from>
    <xdr:to>
      <xdr:col>1</xdr:col>
      <xdr:colOff>485775</xdr:colOff>
      <xdr:row>35</xdr:row>
      <xdr:rowOff>120091</xdr:rowOff>
    </xdr:to>
    <xdr:sp macro="" textlink="">
      <xdr:nvSpPr>
        <xdr:cNvPr id="86" name="円/楕円 85"/>
        <xdr:cNvSpPr/>
      </xdr:nvSpPr>
      <xdr:spPr>
        <a:xfrm>
          <a:off x="1079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111218</xdr:rowOff>
    </xdr:from>
    <xdr:ext cx="469744" cy="259045"/>
    <xdr:sp macro="" textlink="">
      <xdr:nvSpPr>
        <xdr:cNvPr id="87" name="テキスト ボックス 86"/>
        <xdr:cNvSpPr txBox="1"/>
      </xdr:nvSpPr>
      <xdr:spPr>
        <a:xfrm>
          <a:off x="895427" y="61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115888</xdr:rowOff>
    </xdr:from>
    <xdr:to>
      <xdr:col>6</xdr:col>
      <xdr:colOff>511175</xdr:colOff>
      <xdr:row>57</xdr:row>
      <xdr:rowOff>125016</xdr:rowOff>
    </xdr:to>
    <xdr:cxnSp macro="">
      <xdr:nvCxnSpPr>
        <xdr:cNvPr id="116" name="直線コネクタ 115"/>
        <xdr:cNvCxnSpPr/>
      </xdr:nvCxnSpPr>
      <xdr:spPr>
        <a:xfrm flipV="1">
          <a:off x="3797300" y="9888538"/>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35130</xdr:rowOff>
    </xdr:from>
    <xdr:to>
      <xdr:col>5</xdr:col>
      <xdr:colOff>358775</xdr:colOff>
      <xdr:row>57</xdr:row>
      <xdr:rowOff>125016</xdr:rowOff>
    </xdr:to>
    <xdr:cxnSp macro="">
      <xdr:nvCxnSpPr>
        <xdr:cNvPr id="119" name="直線コネクタ 118"/>
        <xdr:cNvCxnSpPr/>
      </xdr:nvCxnSpPr>
      <xdr:spPr>
        <a:xfrm>
          <a:off x="2908300" y="9807780"/>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35130</xdr:rowOff>
    </xdr:from>
    <xdr:to>
      <xdr:col>4</xdr:col>
      <xdr:colOff>155575</xdr:colOff>
      <xdr:row>57</xdr:row>
      <xdr:rowOff>144249</xdr:rowOff>
    </xdr:to>
    <xdr:cxnSp macro="">
      <xdr:nvCxnSpPr>
        <xdr:cNvPr id="122" name="直線コネクタ 121"/>
        <xdr:cNvCxnSpPr/>
      </xdr:nvCxnSpPr>
      <xdr:spPr>
        <a:xfrm flipV="1">
          <a:off x="2019300" y="9807780"/>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132576</xdr:rowOff>
    </xdr:from>
    <xdr:to>
      <xdr:col>2</xdr:col>
      <xdr:colOff>638175</xdr:colOff>
      <xdr:row>57</xdr:row>
      <xdr:rowOff>144249</xdr:rowOff>
    </xdr:to>
    <xdr:cxnSp macro="">
      <xdr:nvCxnSpPr>
        <xdr:cNvPr id="125" name="直線コネクタ 124"/>
        <xdr:cNvCxnSpPr/>
      </xdr:nvCxnSpPr>
      <xdr:spPr>
        <a:xfrm>
          <a:off x="1130300" y="9905226"/>
          <a:ext cx="8890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65088</xdr:rowOff>
    </xdr:from>
    <xdr:to>
      <xdr:col>6</xdr:col>
      <xdr:colOff>561975</xdr:colOff>
      <xdr:row>57</xdr:row>
      <xdr:rowOff>166688</xdr:rowOff>
    </xdr:to>
    <xdr:sp macro="" textlink="">
      <xdr:nvSpPr>
        <xdr:cNvPr id="135" name="円/楕円 134"/>
        <xdr:cNvSpPr/>
      </xdr:nvSpPr>
      <xdr:spPr>
        <a:xfrm>
          <a:off x="4584700" y="98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151465</xdr:rowOff>
    </xdr:from>
    <xdr:ext cx="534377" cy="259045"/>
    <xdr:sp macro="" textlink="">
      <xdr:nvSpPr>
        <xdr:cNvPr id="136" name="総務費該当値テキスト"/>
        <xdr:cNvSpPr txBox="1"/>
      </xdr:nvSpPr>
      <xdr:spPr>
        <a:xfrm>
          <a:off x="4686300" y="97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74216</xdr:rowOff>
    </xdr:from>
    <xdr:to>
      <xdr:col>5</xdr:col>
      <xdr:colOff>409575</xdr:colOff>
      <xdr:row>58</xdr:row>
      <xdr:rowOff>4366</xdr:rowOff>
    </xdr:to>
    <xdr:sp macro="" textlink="">
      <xdr:nvSpPr>
        <xdr:cNvPr id="137" name="円/楕円 136"/>
        <xdr:cNvSpPr/>
      </xdr:nvSpPr>
      <xdr:spPr>
        <a:xfrm>
          <a:off x="3746500" y="98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166943</xdr:rowOff>
    </xdr:from>
    <xdr:ext cx="534377" cy="259045"/>
    <xdr:sp macro="" textlink="">
      <xdr:nvSpPr>
        <xdr:cNvPr id="138" name="テキスト ボックス 137"/>
        <xdr:cNvSpPr txBox="1"/>
      </xdr:nvSpPr>
      <xdr:spPr>
        <a:xfrm>
          <a:off x="3530111" y="99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155780</xdr:rowOff>
    </xdr:from>
    <xdr:to>
      <xdr:col>4</xdr:col>
      <xdr:colOff>206375</xdr:colOff>
      <xdr:row>57</xdr:row>
      <xdr:rowOff>85930</xdr:rowOff>
    </xdr:to>
    <xdr:sp macro="" textlink="">
      <xdr:nvSpPr>
        <xdr:cNvPr id="139" name="円/楕円 138"/>
        <xdr:cNvSpPr/>
      </xdr:nvSpPr>
      <xdr:spPr>
        <a:xfrm>
          <a:off x="2857500" y="97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77057</xdr:rowOff>
    </xdr:from>
    <xdr:ext cx="534377" cy="259045"/>
    <xdr:sp macro="" textlink="">
      <xdr:nvSpPr>
        <xdr:cNvPr id="140" name="テキスト ボックス 139"/>
        <xdr:cNvSpPr txBox="1"/>
      </xdr:nvSpPr>
      <xdr:spPr>
        <a:xfrm>
          <a:off x="2641111" y="98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93449</xdr:rowOff>
    </xdr:from>
    <xdr:to>
      <xdr:col>3</xdr:col>
      <xdr:colOff>3175</xdr:colOff>
      <xdr:row>58</xdr:row>
      <xdr:rowOff>23599</xdr:rowOff>
    </xdr:to>
    <xdr:sp macro="" textlink="">
      <xdr:nvSpPr>
        <xdr:cNvPr id="141" name="円/楕円 140"/>
        <xdr:cNvSpPr/>
      </xdr:nvSpPr>
      <xdr:spPr>
        <a:xfrm>
          <a:off x="1968500" y="9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14726</xdr:rowOff>
    </xdr:from>
    <xdr:ext cx="534377" cy="259045"/>
    <xdr:sp macro="" textlink="">
      <xdr:nvSpPr>
        <xdr:cNvPr id="142" name="テキスト ボックス 141"/>
        <xdr:cNvSpPr txBox="1"/>
      </xdr:nvSpPr>
      <xdr:spPr>
        <a:xfrm>
          <a:off x="1752111" y="99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81776</xdr:rowOff>
    </xdr:from>
    <xdr:to>
      <xdr:col>1</xdr:col>
      <xdr:colOff>485775</xdr:colOff>
      <xdr:row>58</xdr:row>
      <xdr:rowOff>11926</xdr:rowOff>
    </xdr:to>
    <xdr:sp macro="" textlink="">
      <xdr:nvSpPr>
        <xdr:cNvPr id="143" name="円/楕円 142"/>
        <xdr:cNvSpPr/>
      </xdr:nvSpPr>
      <xdr:spPr>
        <a:xfrm>
          <a:off x="10795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3053</xdr:rowOff>
    </xdr:from>
    <xdr:ext cx="534377" cy="259045"/>
    <xdr:sp macro="" textlink="">
      <xdr:nvSpPr>
        <xdr:cNvPr id="144" name="テキスト ボックス 143"/>
        <xdr:cNvSpPr txBox="1"/>
      </xdr:nvSpPr>
      <xdr:spPr>
        <a:xfrm>
          <a:off x="863111" y="99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129121</xdr:rowOff>
    </xdr:from>
    <xdr:to>
      <xdr:col>6</xdr:col>
      <xdr:colOff>511175</xdr:colOff>
      <xdr:row>74</xdr:row>
      <xdr:rowOff>167716</xdr:rowOff>
    </xdr:to>
    <xdr:cxnSp macro="">
      <xdr:nvCxnSpPr>
        <xdr:cNvPr id="174" name="直線コネクタ 173"/>
        <xdr:cNvCxnSpPr/>
      </xdr:nvCxnSpPr>
      <xdr:spPr>
        <a:xfrm flipV="1">
          <a:off x="3797300" y="12644971"/>
          <a:ext cx="838200" cy="2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167716</xdr:rowOff>
    </xdr:from>
    <xdr:to>
      <xdr:col>5</xdr:col>
      <xdr:colOff>358775</xdr:colOff>
      <xdr:row>75</xdr:row>
      <xdr:rowOff>88926</xdr:rowOff>
    </xdr:to>
    <xdr:cxnSp macro="">
      <xdr:nvCxnSpPr>
        <xdr:cNvPr id="177" name="直線コネクタ 176"/>
        <xdr:cNvCxnSpPr/>
      </xdr:nvCxnSpPr>
      <xdr:spPr>
        <a:xfrm flipV="1">
          <a:off x="2908300" y="12855016"/>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88926</xdr:rowOff>
    </xdr:from>
    <xdr:to>
      <xdr:col>4</xdr:col>
      <xdr:colOff>155575</xdr:colOff>
      <xdr:row>76</xdr:row>
      <xdr:rowOff>19241</xdr:rowOff>
    </xdr:to>
    <xdr:cxnSp macro="">
      <xdr:nvCxnSpPr>
        <xdr:cNvPr id="180" name="直線コネクタ 179"/>
        <xdr:cNvCxnSpPr/>
      </xdr:nvCxnSpPr>
      <xdr:spPr>
        <a:xfrm flipV="1">
          <a:off x="2019300" y="12947676"/>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19241</xdr:rowOff>
    </xdr:from>
    <xdr:to>
      <xdr:col>2</xdr:col>
      <xdr:colOff>638175</xdr:colOff>
      <xdr:row>76</xdr:row>
      <xdr:rowOff>167691</xdr:rowOff>
    </xdr:to>
    <xdr:cxnSp macro="">
      <xdr:nvCxnSpPr>
        <xdr:cNvPr id="183" name="直線コネクタ 182"/>
        <xdr:cNvCxnSpPr/>
      </xdr:nvCxnSpPr>
      <xdr:spPr>
        <a:xfrm flipV="1">
          <a:off x="1130300" y="13049441"/>
          <a:ext cx="889000" cy="1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78321</xdr:rowOff>
    </xdr:from>
    <xdr:to>
      <xdr:col>6</xdr:col>
      <xdr:colOff>561975</xdr:colOff>
      <xdr:row>74</xdr:row>
      <xdr:rowOff>8471</xdr:rowOff>
    </xdr:to>
    <xdr:sp macro="" textlink="">
      <xdr:nvSpPr>
        <xdr:cNvPr id="193" name="円/楕円 192"/>
        <xdr:cNvSpPr/>
      </xdr:nvSpPr>
      <xdr:spPr>
        <a:xfrm>
          <a:off x="4584700" y="125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101198</xdr:rowOff>
    </xdr:from>
    <xdr:ext cx="599010" cy="259045"/>
    <xdr:sp macro="" textlink="">
      <xdr:nvSpPr>
        <xdr:cNvPr id="194" name="民生費該当値テキスト"/>
        <xdr:cNvSpPr txBox="1"/>
      </xdr:nvSpPr>
      <xdr:spPr>
        <a:xfrm>
          <a:off x="4686300" y="1244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164,333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116916</xdr:rowOff>
    </xdr:from>
    <xdr:to>
      <xdr:col>5</xdr:col>
      <xdr:colOff>409575</xdr:colOff>
      <xdr:row>75</xdr:row>
      <xdr:rowOff>47066</xdr:rowOff>
    </xdr:to>
    <xdr:sp macro="" textlink="">
      <xdr:nvSpPr>
        <xdr:cNvPr id="195" name="円/楕円 194"/>
        <xdr:cNvSpPr/>
      </xdr:nvSpPr>
      <xdr:spPr>
        <a:xfrm>
          <a:off x="3746500" y="128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63593</xdr:rowOff>
    </xdr:from>
    <xdr:ext cx="599010" cy="259045"/>
    <xdr:sp macro="" textlink="">
      <xdr:nvSpPr>
        <xdr:cNvPr id="196" name="テキスト ボックス 195"/>
        <xdr:cNvSpPr txBox="1"/>
      </xdr:nvSpPr>
      <xdr:spPr>
        <a:xfrm>
          <a:off x="3497794" y="1257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38126</xdr:rowOff>
    </xdr:from>
    <xdr:to>
      <xdr:col>4</xdr:col>
      <xdr:colOff>206375</xdr:colOff>
      <xdr:row>75</xdr:row>
      <xdr:rowOff>139726</xdr:rowOff>
    </xdr:to>
    <xdr:sp macro="" textlink="">
      <xdr:nvSpPr>
        <xdr:cNvPr id="197" name="円/楕円 196"/>
        <xdr:cNvSpPr/>
      </xdr:nvSpPr>
      <xdr:spPr>
        <a:xfrm>
          <a:off x="2857500" y="128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130852</xdr:rowOff>
    </xdr:from>
    <xdr:ext cx="599010" cy="259045"/>
    <xdr:sp macro="" textlink="">
      <xdr:nvSpPr>
        <xdr:cNvPr id="198" name="テキスト ボックス 197"/>
        <xdr:cNvSpPr txBox="1"/>
      </xdr:nvSpPr>
      <xdr:spPr>
        <a:xfrm>
          <a:off x="2608794" y="1298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139891</xdr:rowOff>
    </xdr:from>
    <xdr:to>
      <xdr:col>3</xdr:col>
      <xdr:colOff>3175</xdr:colOff>
      <xdr:row>76</xdr:row>
      <xdr:rowOff>70041</xdr:rowOff>
    </xdr:to>
    <xdr:sp macro="" textlink="">
      <xdr:nvSpPr>
        <xdr:cNvPr id="199" name="円/楕円 198"/>
        <xdr:cNvSpPr/>
      </xdr:nvSpPr>
      <xdr:spPr>
        <a:xfrm>
          <a:off x="1968500" y="129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61168</xdr:rowOff>
    </xdr:from>
    <xdr:ext cx="599010" cy="259045"/>
    <xdr:sp macro="" textlink="">
      <xdr:nvSpPr>
        <xdr:cNvPr id="200" name="テキスト ボックス 199"/>
        <xdr:cNvSpPr txBox="1"/>
      </xdr:nvSpPr>
      <xdr:spPr>
        <a:xfrm>
          <a:off x="1719794" y="1309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116891</xdr:rowOff>
    </xdr:from>
    <xdr:to>
      <xdr:col>1</xdr:col>
      <xdr:colOff>485775</xdr:colOff>
      <xdr:row>77</xdr:row>
      <xdr:rowOff>47041</xdr:rowOff>
    </xdr:to>
    <xdr:sp macro="" textlink="">
      <xdr:nvSpPr>
        <xdr:cNvPr id="201" name="円/楕円 200"/>
        <xdr:cNvSpPr/>
      </xdr:nvSpPr>
      <xdr:spPr>
        <a:xfrm>
          <a:off x="1079500" y="131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38168</xdr:rowOff>
    </xdr:from>
    <xdr:ext cx="599010" cy="259045"/>
    <xdr:sp macro="" textlink="">
      <xdr:nvSpPr>
        <xdr:cNvPr id="202" name="テキスト ボックス 201"/>
        <xdr:cNvSpPr txBox="1"/>
      </xdr:nvSpPr>
      <xdr:spPr>
        <a:xfrm>
          <a:off x="830794" y="1323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31953</xdr:rowOff>
    </xdr:from>
    <xdr:to>
      <xdr:col>6</xdr:col>
      <xdr:colOff>511175</xdr:colOff>
      <xdr:row>99</xdr:row>
      <xdr:rowOff>50698</xdr:rowOff>
    </xdr:to>
    <xdr:cxnSp macro="">
      <xdr:nvCxnSpPr>
        <xdr:cNvPr id="232" name="直線コネクタ 231"/>
        <xdr:cNvCxnSpPr/>
      </xdr:nvCxnSpPr>
      <xdr:spPr>
        <a:xfrm flipV="1">
          <a:off x="3797300" y="16662603"/>
          <a:ext cx="838200" cy="3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50698</xdr:rowOff>
    </xdr:from>
    <xdr:to>
      <xdr:col>5</xdr:col>
      <xdr:colOff>358775</xdr:colOff>
      <xdr:row>99</xdr:row>
      <xdr:rowOff>51479</xdr:rowOff>
    </xdr:to>
    <xdr:cxnSp macro="">
      <xdr:nvCxnSpPr>
        <xdr:cNvPr id="235" name="直線コネクタ 234"/>
        <xdr:cNvCxnSpPr/>
      </xdr:nvCxnSpPr>
      <xdr:spPr>
        <a:xfrm flipV="1">
          <a:off x="2908300" y="17024248"/>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46641</xdr:rowOff>
    </xdr:from>
    <xdr:to>
      <xdr:col>4</xdr:col>
      <xdr:colOff>155575</xdr:colOff>
      <xdr:row>99</xdr:row>
      <xdr:rowOff>51479</xdr:rowOff>
    </xdr:to>
    <xdr:cxnSp macro="">
      <xdr:nvCxnSpPr>
        <xdr:cNvPr id="238" name="直線コネクタ 237"/>
        <xdr:cNvCxnSpPr/>
      </xdr:nvCxnSpPr>
      <xdr:spPr>
        <a:xfrm>
          <a:off x="2019300" y="1702019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46641</xdr:rowOff>
    </xdr:from>
    <xdr:to>
      <xdr:col>2</xdr:col>
      <xdr:colOff>638175</xdr:colOff>
      <xdr:row>99</xdr:row>
      <xdr:rowOff>53594</xdr:rowOff>
    </xdr:to>
    <xdr:cxnSp macro="">
      <xdr:nvCxnSpPr>
        <xdr:cNvPr id="241" name="直線コネクタ 240"/>
        <xdr:cNvCxnSpPr/>
      </xdr:nvCxnSpPr>
      <xdr:spPr>
        <a:xfrm flipV="1">
          <a:off x="1130300" y="1702019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152603</xdr:rowOff>
    </xdr:from>
    <xdr:to>
      <xdr:col>6</xdr:col>
      <xdr:colOff>561975</xdr:colOff>
      <xdr:row>97</xdr:row>
      <xdr:rowOff>82753</xdr:rowOff>
    </xdr:to>
    <xdr:sp macro="" textlink="">
      <xdr:nvSpPr>
        <xdr:cNvPr id="251" name="円/楕円 250"/>
        <xdr:cNvSpPr/>
      </xdr:nvSpPr>
      <xdr:spPr>
        <a:xfrm>
          <a:off x="4584700" y="166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4030</xdr:rowOff>
    </xdr:from>
    <xdr:ext cx="534377" cy="259045"/>
    <xdr:sp macro="" textlink="">
      <xdr:nvSpPr>
        <xdr:cNvPr id="252" name="衛生費該当値テキスト"/>
        <xdr:cNvSpPr txBox="1"/>
      </xdr:nvSpPr>
      <xdr:spPr>
        <a:xfrm>
          <a:off x="4686300"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171348</xdr:rowOff>
    </xdr:from>
    <xdr:to>
      <xdr:col>5</xdr:col>
      <xdr:colOff>409575</xdr:colOff>
      <xdr:row>99</xdr:row>
      <xdr:rowOff>101498</xdr:rowOff>
    </xdr:to>
    <xdr:sp macro="" textlink="">
      <xdr:nvSpPr>
        <xdr:cNvPr id="253" name="円/楕円 252"/>
        <xdr:cNvSpPr/>
      </xdr:nvSpPr>
      <xdr:spPr>
        <a:xfrm>
          <a:off x="3746500" y="169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92625</xdr:rowOff>
    </xdr:from>
    <xdr:ext cx="534377" cy="259045"/>
    <xdr:sp macro="" textlink="">
      <xdr:nvSpPr>
        <xdr:cNvPr id="254" name="テキスト ボックス 253"/>
        <xdr:cNvSpPr txBox="1"/>
      </xdr:nvSpPr>
      <xdr:spPr>
        <a:xfrm>
          <a:off x="3530111" y="17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679</xdr:rowOff>
    </xdr:from>
    <xdr:to>
      <xdr:col>4</xdr:col>
      <xdr:colOff>206375</xdr:colOff>
      <xdr:row>99</xdr:row>
      <xdr:rowOff>102279</xdr:rowOff>
    </xdr:to>
    <xdr:sp macro="" textlink="">
      <xdr:nvSpPr>
        <xdr:cNvPr id="255" name="円/楕円 254"/>
        <xdr:cNvSpPr/>
      </xdr:nvSpPr>
      <xdr:spPr>
        <a:xfrm>
          <a:off x="2857500" y="169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93406</xdr:rowOff>
    </xdr:from>
    <xdr:ext cx="534377" cy="259045"/>
    <xdr:sp macro="" textlink="">
      <xdr:nvSpPr>
        <xdr:cNvPr id="256" name="テキスト ボックス 255"/>
        <xdr:cNvSpPr txBox="1"/>
      </xdr:nvSpPr>
      <xdr:spPr>
        <a:xfrm>
          <a:off x="2641111" y="170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167291</xdr:rowOff>
    </xdr:from>
    <xdr:to>
      <xdr:col>3</xdr:col>
      <xdr:colOff>3175</xdr:colOff>
      <xdr:row>99</xdr:row>
      <xdr:rowOff>97441</xdr:rowOff>
    </xdr:to>
    <xdr:sp macro="" textlink="">
      <xdr:nvSpPr>
        <xdr:cNvPr id="257" name="円/楕円 256"/>
        <xdr:cNvSpPr/>
      </xdr:nvSpPr>
      <xdr:spPr>
        <a:xfrm>
          <a:off x="1968500" y="16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88568</xdr:rowOff>
    </xdr:from>
    <xdr:ext cx="534377" cy="259045"/>
    <xdr:sp macro="" textlink="">
      <xdr:nvSpPr>
        <xdr:cNvPr id="258" name="テキスト ボックス 257"/>
        <xdr:cNvSpPr txBox="1"/>
      </xdr:nvSpPr>
      <xdr:spPr>
        <a:xfrm>
          <a:off x="1752111" y="170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2794</xdr:rowOff>
    </xdr:from>
    <xdr:to>
      <xdr:col>1</xdr:col>
      <xdr:colOff>485775</xdr:colOff>
      <xdr:row>99</xdr:row>
      <xdr:rowOff>104394</xdr:rowOff>
    </xdr:to>
    <xdr:sp macro="" textlink="">
      <xdr:nvSpPr>
        <xdr:cNvPr id="259" name="円/楕円 258"/>
        <xdr:cNvSpPr/>
      </xdr:nvSpPr>
      <xdr:spPr>
        <a:xfrm>
          <a:off x="1079500" y="169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95521</xdr:rowOff>
    </xdr:from>
    <xdr:ext cx="534377" cy="259045"/>
    <xdr:sp macro="" textlink="">
      <xdr:nvSpPr>
        <xdr:cNvPr id="260" name="テキスト ボックス 259"/>
        <xdr:cNvSpPr txBox="1"/>
      </xdr:nvSpPr>
      <xdr:spPr>
        <a:xfrm>
          <a:off x="863111" y="170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38354</xdr:rowOff>
    </xdr:from>
    <xdr:to>
      <xdr:col>15</xdr:col>
      <xdr:colOff>180975</xdr:colOff>
      <xdr:row>39</xdr:row>
      <xdr:rowOff>43688</xdr:rowOff>
    </xdr:to>
    <xdr:cxnSp macro="">
      <xdr:nvCxnSpPr>
        <xdr:cNvPr id="289" name="直線コネクタ 288"/>
        <xdr:cNvCxnSpPr/>
      </xdr:nvCxnSpPr>
      <xdr:spPr>
        <a:xfrm>
          <a:off x="9639300" y="67249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38354</xdr:rowOff>
    </xdr:from>
    <xdr:to>
      <xdr:col>14</xdr:col>
      <xdr:colOff>28575</xdr:colOff>
      <xdr:row>39</xdr:row>
      <xdr:rowOff>39497</xdr:rowOff>
    </xdr:to>
    <xdr:cxnSp macro="">
      <xdr:nvCxnSpPr>
        <xdr:cNvPr id="292" name="直線コネクタ 291"/>
        <xdr:cNvCxnSpPr/>
      </xdr:nvCxnSpPr>
      <xdr:spPr>
        <a:xfrm flipV="1">
          <a:off x="8750300" y="67249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39497</xdr:rowOff>
    </xdr:from>
    <xdr:to>
      <xdr:col>12</xdr:col>
      <xdr:colOff>511175</xdr:colOff>
      <xdr:row>39</xdr:row>
      <xdr:rowOff>42164</xdr:rowOff>
    </xdr:to>
    <xdr:cxnSp macro="">
      <xdr:nvCxnSpPr>
        <xdr:cNvPr id="295" name="直線コネクタ 294"/>
        <xdr:cNvCxnSpPr/>
      </xdr:nvCxnSpPr>
      <xdr:spPr>
        <a:xfrm flipV="1">
          <a:off x="7861300" y="67260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3302</xdr:rowOff>
    </xdr:from>
    <xdr:to>
      <xdr:col>11</xdr:col>
      <xdr:colOff>307975</xdr:colOff>
      <xdr:row>39</xdr:row>
      <xdr:rowOff>42164</xdr:rowOff>
    </xdr:to>
    <xdr:cxnSp macro="">
      <xdr:nvCxnSpPr>
        <xdr:cNvPr id="298" name="直線コネクタ 297"/>
        <xdr:cNvCxnSpPr/>
      </xdr:nvCxnSpPr>
      <xdr:spPr>
        <a:xfrm>
          <a:off x="6972300" y="66898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08" name="円/楕円 307"/>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09"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159004</xdr:rowOff>
    </xdr:from>
    <xdr:to>
      <xdr:col>14</xdr:col>
      <xdr:colOff>79375</xdr:colOff>
      <xdr:row>39</xdr:row>
      <xdr:rowOff>89154</xdr:rowOff>
    </xdr:to>
    <xdr:sp macro="" textlink="">
      <xdr:nvSpPr>
        <xdr:cNvPr id="310" name="円/楕円 309"/>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80281</xdr:rowOff>
    </xdr:from>
    <xdr:ext cx="313932" cy="259045"/>
    <xdr:sp macro="" textlink="">
      <xdr:nvSpPr>
        <xdr:cNvPr id="311" name="テキスト ボックス 310"/>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160147</xdr:rowOff>
    </xdr:from>
    <xdr:to>
      <xdr:col>12</xdr:col>
      <xdr:colOff>561975</xdr:colOff>
      <xdr:row>39</xdr:row>
      <xdr:rowOff>90297</xdr:rowOff>
    </xdr:to>
    <xdr:sp macro="" textlink="">
      <xdr:nvSpPr>
        <xdr:cNvPr id="312" name="円/楕円 311"/>
        <xdr:cNvSpPr/>
      </xdr:nvSpPr>
      <xdr:spPr>
        <a:xfrm>
          <a:off x="8699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81424</xdr:rowOff>
    </xdr:from>
    <xdr:ext cx="313932" cy="259045"/>
    <xdr:sp macro="" textlink="">
      <xdr:nvSpPr>
        <xdr:cNvPr id="313" name="テキスト ボックス 312"/>
        <xdr:cNvSpPr txBox="1"/>
      </xdr:nvSpPr>
      <xdr:spPr>
        <a:xfrm>
          <a:off x="8593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162814</xdr:rowOff>
    </xdr:from>
    <xdr:to>
      <xdr:col>11</xdr:col>
      <xdr:colOff>358775</xdr:colOff>
      <xdr:row>39</xdr:row>
      <xdr:rowOff>92964</xdr:rowOff>
    </xdr:to>
    <xdr:sp macro="" textlink="">
      <xdr:nvSpPr>
        <xdr:cNvPr id="314" name="円/楕円 313"/>
        <xdr:cNvSpPr/>
      </xdr:nvSpPr>
      <xdr:spPr>
        <a:xfrm>
          <a:off x="781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84091</xdr:rowOff>
    </xdr:from>
    <xdr:ext cx="249299" cy="259045"/>
    <xdr:sp macro="" textlink="">
      <xdr:nvSpPr>
        <xdr:cNvPr id="315" name="テキスト ボックス 314"/>
        <xdr:cNvSpPr txBox="1"/>
      </xdr:nvSpPr>
      <xdr:spPr>
        <a:xfrm>
          <a:off x="7736649"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123952</xdr:rowOff>
    </xdr:from>
    <xdr:to>
      <xdr:col>10</xdr:col>
      <xdr:colOff>155575</xdr:colOff>
      <xdr:row>39</xdr:row>
      <xdr:rowOff>54102</xdr:rowOff>
    </xdr:to>
    <xdr:sp macro="" textlink="">
      <xdr:nvSpPr>
        <xdr:cNvPr id="316" name="円/楕円 315"/>
        <xdr:cNvSpPr/>
      </xdr:nvSpPr>
      <xdr:spPr>
        <a:xfrm>
          <a:off x="6921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45229</xdr:rowOff>
    </xdr:from>
    <xdr:ext cx="378565" cy="259045"/>
    <xdr:sp macro="" textlink="">
      <xdr:nvSpPr>
        <xdr:cNvPr id="317" name="テキスト ボックス 316"/>
        <xdr:cNvSpPr txBox="1"/>
      </xdr:nvSpPr>
      <xdr:spPr>
        <a:xfrm>
          <a:off x="6783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70160</xdr:rowOff>
    </xdr:from>
    <xdr:to>
      <xdr:col>15</xdr:col>
      <xdr:colOff>180975</xdr:colOff>
      <xdr:row>57</xdr:row>
      <xdr:rowOff>171178</xdr:rowOff>
    </xdr:to>
    <xdr:cxnSp macro="">
      <xdr:nvCxnSpPr>
        <xdr:cNvPr id="344" name="直線コネクタ 343"/>
        <xdr:cNvCxnSpPr/>
      </xdr:nvCxnSpPr>
      <xdr:spPr>
        <a:xfrm flipV="1">
          <a:off x="9639300" y="9842810"/>
          <a:ext cx="838200" cy="10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140981</xdr:rowOff>
    </xdr:from>
    <xdr:to>
      <xdr:col>14</xdr:col>
      <xdr:colOff>28575</xdr:colOff>
      <xdr:row>57</xdr:row>
      <xdr:rowOff>171178</xdr:rowOff>
    </xdr:to>
    <xdr:cxnSp macro="">
      <xdr:nvCxnSpPr>
        <xdr:cNvPr id="347" name="直線コネクタ 346"/>
        <xdr:cNvCxnSpPr/>
      </xdr:nvCxnSpPr>
      <xdr:spPr>
        <a:xfrm>
          <a:off x="8750300" y="9913631"/>
          <a:ext cx="8890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156456</xdr:rowOff>
    </xdr:from>
    <xdr:to>
      <xdr:col>12</xdr:col>
      <xdr:colOff>511175</xdr:colOff>
      <xdr:row>57</xdr:row>
      <xdr:rowOff>140981</xdr:rowOff>
    </xdr:to>
    <xdr:cxnSp macro="">
      <xdr:nvCxnSpPr>
        <xdr:cNvPr id="350" name="直線コネクタ 349"/>
        <xdr:cNvCxnSpPr/>
      </xdr:nvCxnSpPr>
      <xdr:spPr>
        <a:xfrm>
          <a:off x="7861300" y="9757656"/>
          <a:ext cx="889000" cy="1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156456</xdr:rowOff>
    </xdr:from>
    <xdr:to>
      <xdr:col>11</xdr:col>
      <xdr:colOff>307975</xdr:colOff>
      <xdr:row>57</xdr:row>
      <xdr:rowOff>168870</xdr:rowOff>
    </xdr:to>
    <xdr:cxnSp macro="">
      <xdr:nvCxnSpPr>
        <xdr:cNvPr id="353" name="直線コネクタ 352"/>
        <xdr:cNvCxnSpPr/>
      </xdr:nvCxnSpPr>
      <xdr:spPr>
        <a:xfrm flipV="1">
          <a:off x="6972300" y="9757656"/>
          <a:ext cx="889000" cy="1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19360</xdr:rowOff>
    </xdr:from>
    <xdr:to>
      <xdr:col>15</xdr:col>
      <xdr:colOff>231775</xdr:colOff>
      <xdr:row>57</xdr:row>
      <xdr:rowOff>120960</xdr:rowOff>
    </xdr:to>
    <xdr:sp macro="" textlink="">
      <xdr:nvSpPr>
        <xdr:cNvPr id="363" name="円/楕円 362"/>
        <xdr:cNvSpPr/>
      </xdr:nvSpPr>
      <xdr:spPr>
        <a:xfrm>
          <a:off x="10426700" y="9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42237</xdr:rowOff>
    </xdr:from>
    <xdr:ext cx="534377" cy="259045"/>
    <xdr:sp macro="" textlink="">
      <xdr:nvSpPr>
        <xdr:cNvPr id="364" name="農林水産業費該当値テキスト"/>
        <xdr:cNvSpPr txBox="1"/>
      </xdr:nvSpPr>
      <xdr:spPr>
        <a:xfrm>
          <a:off x="10528300" y="96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120378</xdr:rowOff>
    </xdr:from>
    <xdr:to>
      <xdr:col>14</xdr:col>
      <xdr:colOff>79375</xdr:colOff>
      <xdr:row>58</xdr:row>
      <xdr:rowOff>50528</xdr:rowOff>
    </xdr:to>
    <xdr:sp macro="" textlink="">
      <xdr:nvSpPr>
        <xdr:cNvPr id="365" name="円/楕円 364"/>
        <xdr:cNvSpPr/>
      </xdr:nvSpPr>
      <xdr:spPr>
        <a:xfrm>
          <a:off x="9588500" y="98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41655</xdr:rowOff>
    </xdr:from>
    <xdr:ext cx="469744" cy="259045"/>
    <xdr:sp macro="" textlink="">
      <xdr:nvSpPr>
        <xdr:cNvPr id="366" name="テキスト ボックス 365"/>
        <xdr:cNvSpPr txBox="1"/>
      </xdr:nvSpPr>
      <xdr:spPr>
        <a:xfrm>
          <a:off x="9404427" y="99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90181</xdr:rowOff>
    </xdr:from>
    <xdr:to>
      <xdr:col>12</xdr:col>
      <xdr:colOff>561975</xdr:colOff>
      <xdr:row>58</xdr:row>
      <xdr:rowOff>20331</xdr:rowOff>
    </xdr:to>
    <xdr:sp macro="" textlink="">
      <xdr:nvSpPr>
        <xdr:cNvPr id="367" name="円/楕円 366"/>
        <xdr:cNvSpPr/>
      </xdr:nvSpPr>
      <xdr:spPr>
        <a:xfrm>
          <a:off x="8699500" y="98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11458</xdr:rowOff>
    </xdr:from>
    <xdr:ext cx="469744" cy="259045"/>
    <xdr:sp macro="" textlink="">
      <xdr:nvSpPr>
        <xdr:cNvPr id="368" name="テキスト ボックス 367"/>
        <xdr:cNvSpPr txBox="1"/>
      </xdr:nvSpPr>
      <xdr:spPr>
        <a:xfrm>
          <a:off x="8515427" y="99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105656</xdr:rowOff>
    </xdr:from>
    <xdr:to>
      <xdr:col>11</xdr:col>
      <xdr:colOff>358775</xdr:colOff>
      <xdr:row>57</xdr:row>
      <xdr:rowOff>35806</xdr:rowOff>
    </xdr:to>
    <xdr:sp macro="" textlink="">
      <xdr:nvSpPr>
        <xdr:cNvPr id="369" name="円/楕円 368"/>
        <xdr:cNvSpPr/>
      </xdr:nvSpPr>
      <xdr:spPr>
        <a:xfrm>
          <a:off x="7810500" y="97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52333</xdr:rowOff>
    </xdr:from>
    <xdr:ext cx="534377" cy="259045"/>
    <xdr:sp macro="" textlink="">
      <xdr:nvSpPr>
        <xdr:cNvPr id="370" name="テキスト ボックス 369"/>
        <xdr:cNvSpPr txBox="1"/>
      </xdr:nvSpPr>
      <xdr:spPr>
        <a:xfrm>
          <a:off x="7594111" y="94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118070</xdr:rowOff>
    </xdr:from>
    <xdr:to>
      <xdr:col>10</xdr:col>
      <xdr:colOff>155575</xdr:colOff>
      <xdr:row>58</xdr:row>
      <xdr:rowOff>48220</xdr:rowOff>
    </xdr:to>
    <xdr:sp macro="" textlink="">
      <xdr:nvSpPr>
        <xdr:cNvPr id="371" name="円/楕円 370"/>
        <xdr:cNvSpPr/>
      </xdr:nvSpPr>
      <xdr:spPr>
        <a:xfrm>
          <a:off x="6921500" y="98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39347</xdr:rowOff>
    </xdr:from>
    <xdr:ext cx="469744" cy="259045"/>
    <xdr:sp macro="" textlink="">
      <xdr:nvSpPr>
        <xdr:cNvPr id="372" name="テキスト ボックス 371"/>
        <xdr:cNvSpPr txBox="1"/>
      </xdr:nvSpPr>
      <xdr:spPr>
        <a:xfrm>
          <a:off x="6737427" y="99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59156</xdr:rowOff>
    </xdr:from>
    <xdr:to>
      <xdr:col>15</xdr:col>
      <xdr:colOff>180975</xdr:colOff>
      <xdr:row>78</xdr:row>
      <xdr:rowOff>143587</xdr:rowOff>
    </xdr:to>
    <xdr:cxnSp macro="">
      <xdr:nvCxnSpPr>
        <xdr:cNvPr id="401" name="直線コネクタ 400"/>
        <xdr:cNvCxnSpPr/>
      </xdr:nvCxnSpPr>
      <xdr:spPr>
        <a:xfrm>
          <a:off x="9639300" y="13432256"/>
          <a:ext cx="8382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13703</xdr:rowOff>
    </xdr:from>
    <xdr:to>
      <xdr:col>14</xdr:col>
      <xdr:colOff>28575</xdr:colOff>
      <xdr:row>78</xdr:row>
      <xdr:rowOff>59156</xdr:rowOff>
    </xdr:to>
    <xdr:cxnSp macro="">
      <xdr:nvCxnSpPr>
        <xdr:cNvPr id="404" name="直線コネクタ 403"/>
        <xdr:cNvCxnSpPr/>
      </xdr:nvCxnSpPr>
      <xdr:spPr>
        <a:xfrm>
          <a:off x="8750300" y="13215353"/>
          <a:ext cx="889000" cy="2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13703</xdr:rowOff>
    </xdr:from>
    <xdr:to>
      <xdr:col>12</xdr:col>
      <xdr:colOff>511175</xdr:colOff>
      <xdr:row>77</xdr:row>
      <xdr:rowOff>81978</xdr:rowOff>
    </xdr:to>
    <xdr:cxnSp macro="">
      <xdr:nvCxnSpPr>
        <xdr:cNvPr id="407" name="直線コネクタ 406"/>
        <xdr:cNvCxnSpPr/>
      </xdr:nvCxnSpPr>
      <xdr:spPr>
        <a:xfrm flipV="1">
          <a:off x="7861300" y="13215353"/>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81978</xdr:rowOff>
    </xdr:from>
    <xdr:to>
      <xdr:col>11</xdr:col>
      <xdr:colOff>307975</xdr:colOff>
      <xdr:row>77</xdr:row>
      <xdr:rowOff>109068</xdr:rowOff>
    </xdr:to>
    <xdr:cxnSp macro="">
      <xdr:nvCxnSpPr>
        <xdr:cNvPr id="410" name="直線コネクタ 409"/>
        <xdr:cNvCxnSpPr/>
      </xdr:nvCxnSpPr>
      <xdr:spPr>
        <a:xfrm flipV="1">
          <a:off x="6972300" y="13283628"/>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92787</xdr:rowOff>
    </xdr:from>
    <xdr:to>
      <xdr:col>15</xdr:col>
      <xdr:colOff>231775</xdr:colOff>
      <xdr:row>79</xdr:row>
      <xdr:rowOff>22937</xdr:rowOff>
    </xdr:to>
    <xdr:sp macro="" textlink="">
      <xdr:nvSpPr>
        <xdr:cNvPr id="420" name="円/楕円 419"/>
        <xdr:cNvSpPr/>
      </xdr:nvSpPr>
      <xdr:spPr>
        <a:xfrm>
          <a:off x="104267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7714</xdr:rowOff>
    </xdr:from>
    <xdr:ext cx="469744" cy="259045"/>
    <xdr:sp macro="" textlink="">
      <xdr:nvSpPr>
        <xdr:cNvPr id="421" name="商工費該当値テキスト"/>
        <xdr:cNvSpPr txBox="1"/>
      </xdr:nvSpPr>
      <xdr:spPr>
        <a:xfrm>
          <a:off x="10528300" y="133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8356</xdr:rowOff>
    </xdr:from>
    <xdr:to>
      <xdr:col>14</xdr:col>
      <xdr:colOff>79375</xdr:colOff>
      <xdr:row>78</xdr:row>
      <xdr:rowOff>109956</xdr:rowOff>
    </xdr:to>
    <xdr:sp macro="" textlink="">
      <xdr:nvSpPr>
        <xdr:cNvPr id="422" name="円/楕円 421"/>
        <xdr:cNvSpPr/>
      </xdr:nvSpPr>
      <xdr:spPr>
        <a:xfrm>
          <a:off x="9588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101083</xdr:rowOff>
    </xdr:from>
    <xdr:ext cx="469744" cy="259045"/>
    <xdr:sp macro="" textlink="">
      <xdr:nvSpPr>
        <xdr:cNvPr id="423" name="テキスト ボックス 422"/>
        <xdr:cNvSpPr txBox="1"/>
      </xdr:nvSpPr>
      <xdr:spPr>
        <a:xfrm>
          <a:off x="9404427"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134353</xdr:rowOff>
    </xdr:from>
    <xdr:to>
      <xdr:col>12</xdr:col>
      <xdr:colOff>561975</xdr:colOff>
      <xdr:row>77</xdr:row>
      <xdr:rowOff>64503</xdr:rowOff>
    </xdr:to>
    <xdr:sp macro="" textlink="">
      <xdr:nvSpPr>
        <xdr:cNvPr id="424" name="円/楕円 423"/>
        <xdr:cNvSpPr/>
      </xdr:nvSpPr>
      <xdr:spPr>
        <a:xfrm>
          <a:off x="8699500" y="131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81030</xdr:rowOff>
    </xdr:from>
    <xdr:ext cx="469744" cy="259045"/>
    <xdr:sp macro="" textlink="">
      <xdr:nvSpPr>
        <xdr:cNvPr id="425" name="テキスト ボックス 424"/>
        <xdr:cNvSpPr txBox="1"/>
      </xdr:nvSpPr>
      <xdr:spPr>
        <a:xfrm>
          <a:off x="8515427" y="1293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31178</xdr:rowOff>
    </xdr:from>
    <xdr:to>
      <xdr:col>11</xdr:col>
      <xdr:colOff>358775</xdr:colOff>
      <xdr:row>77</xdr:row>
      <xdr:rowOff>132778</xdr:rowOff>
    </xdr:to>
    <xdr:sp macro="" textlink="">
      <xdr:nvSpPr>
        <xdr:cNvPr id="426" name="円/楕円 425"/>
        <xdr:cNvSpPr/>
      </xdr:nvSpPr>
      <xdr:spPr>
        <a:xfrm>
          <a:off x="7810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123905</xdr:rowOff>
    </xdr:from>
    <xdr:ext cx="469744" cy="259045"/>
    <xdr:sp macro="" textlink="">
      <xdr:nvSpPr>
        <xdr:cNvPr id="427" name="テキスト ボックス 426"/>
        <xdr:cNvSpPr txBox="1"/>
      </xdr:nvSpPr>
      <xdr:spPr>
        <a:xfrm>
          <a:off x="7626427" y="133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58268</xdr:rowOff>
    </xdr:from>
    <xdr:to>
      <xdr:col>10</xdr:col>
      <xdr:colOff>155575</xdr:colOff>
      <xdr:row>77</xdr:row>
      <xdr:rowOff>159868</xdr:rowOff>
    </xdr:to>
    <xdr:sp macro="" textlink="">
      <xdr:nvSpPr>
        <xdr:cNvPr id="428" name="円/楕円 427"/>
        <xdr:cNvSpPr/>
      </xdr:nvSpPr>
      <xdr:spPr>
        <a:xfrm>
          <a:off x="6921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150995</xdr:rowOff>
    </xdr:from>
    <xdr:ext cx="469744" cy="259045"/>
    <xdr:sp macro="" textlink="">
      <xdr:nvSpPr>
        <xdr:cNvPr id="429" name="テキスト ボックス 428"/>
        <xdr:cNvSpPr txBox="1"/>
      </xdr:nvSpPr>
      <xdr:spPr>
        <a:xfrm>
          <a:off x="6737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9485</xdr:rowOff>
    </xdr:from>
    <xdr:to>
      <xdr:col>15</xdr:col>
      <xdr:colOff>180975</xdr:colOff>
      <xdr:row>98</xdr:row>
      <xdr:rowOff>34018</xdr:rowOff>
    </xdr:to>
    <xdr:cxnSp macro="">
      <xdr:nvCxnSpPr>
        <xdr:cNvPr id="456" name="直線コネクタ 455"/>
        <xdr:cNvCxnSpPr/>
      </xdr:nvCxnSpPr>
      <xdr:spPr>
        <a:xfrm flipV="1">
          <a:off x="9639300" y="16811585"/>
          <a:ext cx="8382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31572</xdr:rowOff>
    </xdr:from>
    <xdr:to>
      <xdr:col>14</xdr:col>
      <xdr:colOff>28575</xdr:colOff>
      <xdr:row>98</xdr:row>
      <xdr:rowOff>34018</xdr:rowOff>
    </xdr:to>
    <xdr:cxnSp macro="">
      <xdr:nvCxnSpPr>
        <xdr:cNvPr id="459" name="直線コネクタ 458"/>
        <xdr:cNvCxnSpPr/>
      </xdr:nvCxnSpPr>
      <xdr:spPr>
        <a:xfrm>
          <a:off x="8750300" y="1683367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22547</xdr:rowOff>
    </xdr:from>
    <xdr:to>
      <xdr:col>12</xdr:col>
      <xdr:colOff>511175</xdr:colOff>
      <xdr:row>98</xdr:row>
      <xdr:rowOff>31572</xdr:rowOff>
    </xdr:to>
    <xdr:cxnSp macro="">
      <xdr:nvCxnSpPr>
        <xdr:cNvPr id="462" name="直線コネクタ 461"/>
        <xdr:cNvCxnSpPr/>
      </xdr:nvCxnSpPr>
      <xdr:spPr>
        <a:xfrm>
          <a:off x="7861300" y="16824647"/>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19224</xdr:rowOff>
    </xdr:from>
    <xdr:to>
      <xdr:col>11</xdr:col>
      <xdr:colOff>307975</xdr:colOff>
      <xdr:row>98</xdr:row>
      <xdr:rowOff>22547</xdr:rowOff>
    </xdr:to>
    <xdr:cxnSp macro="">
      <xdr:nvCxnSpPr>
        <xdr:cNvPr id="465" name="直線コネクタ 464"/>
        <xdr:cNvCxnSpPr/>
      </xdr:nvCxnSpPr>
      <xdr:spPr>
        <a:xfrm>
          <a:off x="6972300" y="16821324"/>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130135</xdr:rowOff>
    </xdr:from>
    <xdr:to>
      <xdr:col>15</xdr:col>
      <xdr:colOff>231775</xdr:colOff>
      <xdr:row>98</xdr:row>
      <xdr:rowOff>60285</xdr:rowOff>
    </xdr:to>
    <xdr:sp macro="" textlink="">
      <xdr:nvSpPr>
        <xdr:cNvPr id="475" name="円/楕円 474"/>
        <xdr:cNvSpPr/>
      </xdr:nvSpPr>
      <xdr:spPr>
        <a:xfrm>
          <a:off x="10426700" y="167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154668</xdr:rowOff>
    </xdr:from>
    <xdr:to>
      <xdr:col>14</xdr:col>
      <xdr:colOff>79375</xdr:colOff>
      <xdr:row>98</xdr:row>
      <xdr:rowOff>84818</xdr:rowOff>
    </xdr:to>
    <xdr:sp macro="" textlink="">
      <xdr:nvSpPr>
        <xdr:cNvPr id="477" name="円/楕円 476"/>
        <xdr:cNvSpPr/>
      </xdr:nvSpPr>
      <xdr:spPr>
        <a:xfrm>
          <a:off x="9588500" y="16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75945</xdr:rowOff>
    </xdr:from>
    <xdr:ext cx="534377" cy="259045"/>
    <xdr:sp macro="" textlink="">
      <xdr:nvSpPr>
        <xdr:cNvPr id="478" name="テキスト ボックス 477"/>
        <xdr:cNvSpPr txBox="1"/>
      </xdr:nvSpPr>
      <xdr:spPr>
        <a:xfrm>
          <a:off x="9372111" y="168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152222</xdr:rowOff>
    </xdr:from>
    <xdr:to>
      <xdr:col>12</xdr:col>
      <xdr:colOff>561975</xdr:colOff>
      <xdr:row>98</xdr:row>
      <xdr:rowOff>82372</xdr:rowOff>
    </xdr:to>
    <xdr:sp macro="" textlink="">
      <xdr:nvSpPr>
        <xdr:cNvPr id="479" name="円/楕円 478"/>
        <xdr:cNvSpPr/>
      </xdr:nvSpPr>
      <xdr:spPr>
        <a:xfrm>
          <a:off x="8699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73499</xdr:rowOff>
    </xdr:from>
    <xdr:ext cx="534377" cy="259045"/>
    <xdr:sp macro="" textlink="">
      <xdr:nvSpPr>
        <xdr:cNvPr id="480" name="テキスト ボックス 479"/>
        <xdr:cNvSpPr txBox="1"/>
      </xdr:nvSpPr>
      <xdr:spPr>
        <a:xfrm>
          <a:off x="8483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143197</xdr:rowOff>
    </xdr:from>
    <xdr:to>
      <xdr:col>11</xdr:col>
      <xdr:colOff>358775</xdr:colOff>
      <xdr:row>98</xdr:row>
      <xdr:rowOff>73347</xdr:rowOff>
    </xdr:to>
    <xdr:sp macro="" textlink="">
      <xdr:nvSpPr>
        <xdr:cNvPr id="481" name="円/楕円 480"/>
        <xdr:cNvSpPr/>
      </xdr:nvSpPr>
      <xdr:spPr>
        <a:xfrm>
          <a:off x="7810500" y="167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64474</xdr:rowOff>
    </xdr:from>
    <xdr:ext cx="534377" cy="259045"/>
    <xdr:sp macro="" textlink="">
      <xdr:nvSpPr>
        <xdr:cNvPr id="482" name="テキスト ボックス 481"/>
        <xdr:cNvSpPr txBox="1"/>
      </xdr:nvSpPr>
      <xdr:spPr>
        <a:xfrm>
          <a:off x="7594111" y="168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139874</xdr:rowOff>
    </xdr:from>
    <xdr:to>
      <xdr:col>10</xdr:col>
      <xdr:colOff>155575</xdr:colOff>
      <xdr:row>98</xdr:row>
      <xdr:rowOff>70024</xdr:rowOff>
    </xdr:to>
    <xdr:sp macro="" textlink="">
      <xdr:nvSpPr>
        <xdr:cNvPr id="483" name="円/楕円 482"/>
        <xdr:cNvSpPr/>
      </xdr:nvSpPr>
      <xdr:spPr>
        <a:xfrm>
          <a:off x="6921500" y="167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61151</xdr:rowOff>
    </xdr:from>
    <xdr:ext cx="534377" cy="259045"/>
    <xdr:sp macro="" textlink="">
      <xdr:nvSpPr>
        <xdr:cNvPr id="484" name="テキスト ボックス 483"/>
        <xdr:cNvSpPr txBox="1"/>
      </xdr:nvSpPr>
      <xdr:spPr>
        <a:xfrm>
          <a:off x="6705111" y="168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136271</xdr:rowOff>
    </xdr:from>
    <xdr:to>
      <xdr:col>23</xdr:col>
      <xdr:colOff>517525</xdr:colOff>
      <xdr:row>38</xdr:row>
      <xdr:rowOff>170698</xdr:rowOff>
    </xdr:to>
    <xdr:cxnSp macro="">
      <xdr:nvCxnSpPr>
        <xdr:cNvPr id="512" name="直線コネクタ 511"/>
        <xdr:cNvCxnSpPr/>
      </xdr:nvCxnSpPr>
      <xdr:spPr>
        <a:xfrm flipV="1">
          <a:off x="15481300" y="6651371"/>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136317</xdr:rowOff>
    </xdr:from>
    <xdr:to>
      <xdr:col>22</xdr:col>
      <xdr:colOff>365125</xdr:colOff>
      <xdr:row>38</xdr:row>
      <xdr:rowOff>170698</xdr:rowOff>
    </xdr:to>
    <xdr:cxnSp macro="">
      <xdr:nvCxnSpPr>
        <xdr:cNvPr id="515" name="直線コネクタ 514"/>
        <xdr:cNvCxnSpPr/>
      </xdr:nvCxnSpPr>
      <xdr:spPr>
        <a:xfrm>
          <a:off x="14592300" y="6479967"/>
          <a:ext cx="889000" cy="2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136317</xdr:rowOff>
    </xdr:from>
    <xdr:to>
      <xdr:col>21</xdr:col>
      <xdr:colOff>161925</xdr:colOff>
      <xdr:row>38</xdr:row>
      <xdr:rowOff>19593</xdr:rowOff>
    </xdr:to>
    <xdr:cxnSp macro="">
      <xdr:nvCxnSpPr>
        <xdr:cNvPr id="518" name="直線コネクタ 517"/>
        <xdr:cNvCxnSpPr/>
      </xdr:nvCxnSpPr>
      <xdr:spPr>
        <a:xfrm flipV="1">
          <a:off x="13703300" y="6479967"/>
          <a:ext cx="889000" cy="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19593</xdr:rowOff>
    </xdr:from>
    <xdr:to>
      <xdr:col>19</xdr:col>
      <xdr:colOff>644525</xdr:colOff>
      <xdr:row>38</xdr:row>
      <xdr:rowOff>137323</xdr:rowOff>
    </xdr:to>
    <xdr:cxnSp macro="">
      <xdr:nvCxnSpPr>
        <xdr:cNvPr id="521" name="直線コネクタ 520"/>
        <xdr:cNvCxnSpPr/>
      </xdr:nvCxnSpPr>
      <xdr:spPr>
        <a:xfrm flipV="1">
          <a:off x="12814300" y="6534693"/>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85471</xdr:rowOff>
    </xdr:from>
    <xdr:to>
      <xdr:col>23</xdr:col>
      <xdr:colOff>568325</xdr:colOff>
      <xdr:row>39</xdr:row>
      <xdr:rowOff>15621</xdr:rowOff>
    </xdr:to>
    <xdr:sp macro="" textlink="">
      <xdr:nvSpPr>
        <xdr:cNvPr id="531" name="円/楕円 530"/>
        <xdr:cNvSpPr/>
      </xdr:nvSpPr>
      <xdr:spPr>
        <a:xfrm>
          <a:off x="16268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398</xdr:rowOff>
    </xdr:from>
    <xdr:ext cx="534377" cy="259045"/>
    <xdr:sp macro="" textlink="">
      <xdr:nvSpPr>
        <xdr:cNvPr id="532" name="消防費該当値テキスト"/>
        <xdr:cNvSpPr txBox="1"/>
      </xdr:nvSpPr>
      <xdr:spPr>
        <a:xfrm>
          <a:off x="16370300"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119898</xdr:rowOff>
    </xdr:from>
    <xdr:to>
      <xdr:col>22</xdr:col>
      <xdr:colOff>415925</xdr:colOff>
      <xdr:row>39</xdr:row>
      <xdr:rowOff>50048</xdr:rowOff>
    </xdr:to>
    <xdr:sp macro="" textlink="">
      <xdr:nvSpPr>
        <xdr:cNvPr id="533" name="円/楕円 532"/>
        <xdr:cNvSpPr/>
      </xdr:nvSpPr>
      <xdr:spPr>
        <a:xfrm>
          <a:off x="15430500" y="66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41175</xdr:rowOff>
    </xdr:from>
    <xdr:ext cx="469744" cy="259045"/>
    <xdr:sp macro="" textlink="">
      <xdr:nvSpPr>
        <xdr:cNvPr id="534" name="テキスト ボックス 533"/>
        <xdr:cNvSpPr txBox="1"/>
      </xdr:nvSpPr>
      <xdr:spPr>
        <a:xfrm>
          <a:off x="15246427" y="67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85517</xdr:rowOff>
    </xdr:from>
    <xdr:to>
      <xdr:col>21</xdr:col>
      <xdr:colOff>212725</xdr:colOff>
      <xdr:row>38</xdr:row>
      <xdr:rowOff>15667</xdr:rowOff>
    </xdr:to>
    <xdr:sp macro="" textlink="">
      <xdr:nvSpPr>
        <xdr:cNvPr id="535" name="円/楕円 534"/>
        <xdr:cNvSpPr/>
      </xdr:nvSpPr>
      <xdr:spPr>
        <a:xfrm>
          <a:off x="14541500" y="64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6793</xdr:rowOff>
    </xdr:from>
    <xdr:ext cx="534377" cy="259045"/>
    <xdr:sp macro="" textlink="">
      <xdr:nvSpPr>
        <xdr:cNvPr id="536" name="テキスト ボックス 535"/>
        <xdr:cNvSpPr txBox="1"/>
      </xdr:nvSpPr>
      <xdr:spPr>
        <a:xfrm>
          <a:off x="14325111" y="65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140243</xdr:rowOff>
    </xdr:from>
    <xdr:to>
      <xdr:col>20</xdr:col>
      <xdr:colOff>9525</xdr:colOff>
      <xdr:row>38</xdr:row>
      <xdr:rowOff>70393</xdr:rowOff>
    </xdr:to>
    <xdr:sp macro="" textlink="">
      <xdr:nvSpPr>
        <xdr:cNvPr id="537" name="円/楕円 536"/>
        <xdr:cNvSpPr/>
      </xdr:nvSpPr>
      <xdr:spPr>
        <a:xfrm>
          <a:off x="13652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61520</xdr:rowOff>
    </xdr:from>
    <xdr:ext cx="534377" cy="259045"/>
    <xdr:sp macro="" textlink="">
      <xdr:nvSpPr>
        <xdr:cNvPr id="538" name="テキスト ボックス 537"/>
        <xdr:cNvSpPr txBox="1"/>
      </xdr:nvSpPr>
      <xdr:spPr>
        <a:xfrm>
          <a:off x="13436111" y="65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86523</xdr:rowOff>
    </xdr:from>
    <xdr:to>
      <xdr:col>18</xdr:col>
      <xdr:colOff>492125</xdr:colOff>
      <xdr:row>39</xdr:row>
      <xdr:rowOff>16673</xdr:rowOff>
    </xdr:to>
    <xdr:sp macro="" textlink="">
      <xdr:nvSpPr>
        <xdr:cNvPr id="539" name="円/楕円 538"/>
        <xdr:cNvSpPr/>
      </xdr:nvSpPr>
      <xdr:spPr>
        <a:xfrm>
          <a:off x="127635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7800</xdr:rowOff>
    </xdr:from>
    <xdr:ext cx="534377" cy="259045"/>
    <xdr:sp macro="" textlink="">
      <xdr:nvSpPr>
        <xdr:cNvPr id="540" name="テキスト ボックス 539"/>
        <xdr:cNvSpPr txBox="1"/>
      </xdr:nvSpPr>
      <xdr:spPr>
        <a:xfrm>
          <a:off x="12547111" y="66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51819</xdr:rowOff>
    </xdr:from>
    <xdr:to>
      <xdr:col>23</xdr:col>
      <xdr:colOff>517525</xdr:colOff>
      <xdr:row>58</xdr:row>
      <xdr:rowOff>94242</xdr:rowOff>
    </xdr:to>
    <xdr:cxnSp macro="">
      <xdr:nvCxnSpPr>
        <xdr:cNvPr id="572" name="直線コネクタ 571"/>
        <xdr:cNvCxnSpPr/>
      </xdr:nvCxnSpPr>
      <xdr:spPr>
        <a:xfrm>
          <a:off x="15481300" y="9824469"/>
          <a:ext cx="838200" cy="2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51819</xdr:rowOff>
    </xdr:from>
    <xdr:to>
      <xdr:col>22</xdr:col>
      <xdr:colOff>365125</xdr:colOff>
      <xdr:row>57</xdr:row>
      <xdr:rowOff>112496</xdr:rowOff>
    </xdr:to>
    <xdr:cxnSp macro="">
      <xdr:nvCxnSpPr>
        <xdr:cNvPr id="575" name="直線コネクタ 574"/>
        <xdr:cNvCxnSpPr/>
      </xdr:nvCxnSpPr>
      <xdr:spPr>
        <a:xfrm flipV="1">
          <a:off x="14592300" y="9824469"/>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112496</xdr:rowOff>
    </xdr:from>
    <xdr:to>
      <xdr:col>21</xdr:col>
      <xdr:colOff>161925</xdr:colOff>
      <xdr:row>57</xdr:row>
      <xdr:rowOff>145170</xdr:rowOff>
    </xdr:to>
    <xdr:cxnSp macro="">
      <xdr:nvCxnSpPr>
        <xdr:cNvPr id="578" name="直線コネクタ 577"/>
        <xdr:cNvCxnSpPr/>
      </xdr:nvCxnSpPr>
      <xdr:spPr>
        <a:xfrm flipV="1">
          <a:off x="13703300" y="9885146"/>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99368</xdr:rowOff>
    </xdr:from>
    <xdr:to>
      <xdr:col>19</xdr:col>
      <xdr:colOff>644525</xdr:colOff>
      <xdr:row>57</xdr:row>
      <xdr:rowOff>145170</xdr:rowOff>
    </xdr:to>
    <xdr:cxnSp macro="">
      <xdr:nvCxnSpPr>
        <xdr:cNvPr id="581" name="直線コネクタ 580"/>
        <xdr:cNvCxnSpPr/>
      </xdr:nvCxnSpPr>
      <xdr:spPr>
        <a:xfrm>
          <a:off x="12814300" y="9700568"/>
          <a:ext cx="889000" cy="2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43442</xdr:rowOff>
    </xdr:from>
    <xdr:to>
      <xdr:col>23</xdr:col>
      <xdr:colOff>568325</xdr:colOff>
      <xdr:row>58</xdr:row>
      <xdr:rowOff>145042</xdr:rowOff>
    </xdr:to>
    <xdr:sp macro="" textlink="">
      <xdr:nvSpPr>
        <xdr:cNvPr id="591" name="円/楕円 590"/>
        <xdr:cNvSpPr/>
      </xdr:nvSpPr>
      <xdr:spPr>
        <a:xfrm>
          <a:off x="16268700" y="9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21869</xdr:rowOff>
    </xdr:from>
    <xdr:ext cx="534377" cy="259045"/>
    <xdr:sp macro="" textlink="">
      <xdr:nvSpPr>
        <xdr:cNvPr id="592" name="教育費該当値テキスト"/>
        <xdr:cNvSpPr txBox="1"/>
      </xdr:nvSpPr>
      <xdr:spPr>
        <a:xfrm>
          <a:off x="16370300" y="99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1019</xdr:rowOff>
    </xdr:from>
    <xdr:to>
      <xdr:col>22</xdr:col>
      <xdr:colOff>415925</xdr:colOff>
      <xdr:row>57</xdr:row>
      <xdr:rowOff>102619</xdr:rowOff>
    </xdr:to>
    <xdr:sp macro="" textlink="">
      <xdr:nvSpPr>
        <xdr:cNvPr id="593" name="円/楕円 592"/>
        <xdr:cNvSpPr/>
      </xdr:nvSpPr>
      <xdr:spPr>
        <a:xfrm>
          <a:off x="15430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119146</xdr:rowOff>
    </xdr:from>
    <xdr:ext cx="534377" cy="259045"/>
    <xdr:sp macro="" textlink="">
      <xdr:nvSpPr>
        <xdr:cNvPr id="594" name="テキスト ボックス 593"/>
        <xdr:cNvSpPr txBox="1"/>
      </xdr:nvSpPr>
      <xdr:spPr>
        <a:xfrm>
          <a:off x="15214111" y="95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61696</xdr:rowOff>
    </xdr:from>
    <xdr:to>
      <xdr:col>21</xdr:col>
      <xdr:colOff>212725</xdr:colOff>
      <xdr:row>57</xdr:row>
      <xdr:rowOff>163296</xdr:rowOff>
    </xdr:to>
    <xdr:sp macro="" textlink="">
      <xdr:nvSpPr>
        <xdr:cNvPr id="595" name="円/楕円 594"/>
        <xdr:cNvSpPr/>
      </xdr:nvSpPr>
      <xdr:spPr>
        <a:xfrm>
          <a:off x="14541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154423</xdr:rowOff>
    </xdr:from>
    <xdr:ext cx="534377" cy="259045"/>
    <xdr:sp macro="" textlink="">
      <xdr:nvSpPr>
        <xdr:cNvPr id="596" name="テキスト ボックス 595"/>
        <xdr:cNvSpPr txBox="1"/>
      </xdr:nvSpPr>
      <xdr:spPr>
        <a:xfrm>
          <a:off x="14325111" y="9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94370</xdr:rowOff>
    </xdr:from>
    <xdr:to>
      <xdr:col>20</xdr:col>
      <xdr:colOff>9525</xdr:colOff>
      <xdr:row>58</xdr:row>
      <xdr:rowOff>24520</xdr:rowOff>
    </xdr:to>
    <xdr:sp macro="" textlink="">
      <xdr:nvSpPr>
        <xdr:cNvPr id="597" name="円/楕円 596"/>
        <xdr:cNvSpPr/>
      </xdr:nvSpPr>
      <xdr:spPr>
        <a:xfrm>
          <a:off x="13652500" y="98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15647</xdr:rowOff>
    </xdr:from>
    <xdr:ext cx="534377" cy="259045"/>
    <xdr:sp macro="" textlink="">
      <xdr:nvSpPr>
        <xdr:cNvPr id="598" name="テキスト ボックス 597"/>
        <xdr:cNvSpPr txBox="1"/>
      </xdr:nvSpPr>
      <xdr:spPr>
        <a:xfrm>
          <a:off x="13436111" y="99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48568</xdr:rowOff>
    </xdr:from>
    <xdr:to>
      <xdr:col>18</xdr:col>
      <xdr:colOff>492125</xdr:colOff>
      <xdr:row>56</xdr:row>
      <xdr:rowOff>150168</xdr:rowOff>
    </xdr:to>
    <xdr:sp macro="" textlink="">
      <xdr:nvSpPr>
        <xdr:cNvPr id="599" name="円/楕円 598"/>
        <xdr:cNvSpPr/>
      </xdr:nvSpPr>
      <xdr:spPr>
        <a:xfrm>
          <a:off x="12763500" y="96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166695</xdr:rowOff>
    </xdr:from>
    <xdr:ext cx="534377" cy="259045"/>
    <xdr:sp macro="" textlink="">
      <xdr:nvSpPr>
        <xdr:cNvPr id="600" name="テキスト ボックス 599"/>
        <xdr:cNvSpPr txBox="1"/>
      </xdr:nvSpPr>
      <xdr:spPr>
        <a:xfrm>
          <a:off x="12547111" y="9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76195</xdr:rowOff>
    </xdr:from>
    <xdr:to>
      <xdr:col>23</xdr:col>
      <xdr:colOff>517525</xdr:colOff>
      <xdr:row>78</xdr:row>
      <xdr:rowOff>89134</xdr:rowOff>
    </xdr:to>
    <xdr:cxnSp macro="">
      <xdr:nvCxnSpPr>
        <xdr:cNvPr id="627" name="直線コネクタ 626"/>
        <xdr:cNvCxnSpPr/>
      </xdr:nvCxnSpPr>
      <xdr:spPr>
        <a:xfrm flipV="1">
          <a:off x="15481300" y="13277845"/>
          <a:ext cx="8382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28"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89134</xdr:rowOff>
    </xdr:from>
    <xdr:to>
      <xdr:col>22</xdr:col>
      <xdr:colOff>365125</xdr:colOff>
      <xdr:row>78</xdr:row>
      <xdr:rowOff>139700</xdr:rowOff>
    </xdr:to>
    <xdr:cxnSp macro="">
      <xdr:nvCxnSpPr>
        <xdr:cNvPr id="630" name="直線コネクタ 629"/>
        <xdr:cNvCxnSpPr/>
      </xdr:nvCxnSpPr>
      <xdr:spPr>
        <a:xfrm flipV="1">
          <a:off x="14592300" y="13462234"/>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127950</xdr:rowOff>
    </xdr:from>
    <xdr:to>
      <xdr:col>19</xdr:col>
      <xdr:colOff>644525</xdr:colOff>
      <xdr:row>78</xdr:row>
      <xdr:rowOff>139700</xdr:rowOff>
    </xdr:to>
    <xdr:cxnSp macro="">
      <xdr:nvCxnSpPr>
        <xdr:cNvPr id="636" name="直線コネクタ 635"/>
        <xdr:cNvCxnSpPr/>
      </xdr:nvCxnSpPr>
      <xdr:spPr>
        <a:xfrm>
          <a:off x="12814300" y="1350105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25395</xdr:rowOff>
    </xdr:from>
    <xdr:to>
      <xdr:col>23</xdr:col>
      <xdr:colOff>568325</xdr:colOff>
      <xdr:row>77</xdr:row>
      <xdr:rowOff>126995</xdr:rowOff>
    </xdr:to>
    <xdr:sp macro="" textlink="">
      <xdr:nvSpPr>
        <xdr:cNvPr id="646" name="円/楕円 645"/>
        <xdr:cNvSpPr/>
      </xdr:nvSpPr>
      <xdr:spPr>
        <a:xfrm>
          <a:off x="16268700" y="132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48272</xdr:rowOff>
    </xdr:from>
    <xdr:ext cx="469744" cy="259045"/>
    <xdr:sp macro="" textlink="">
      <xdr:nvSpPr>
        <xdr:cNvPr id="647" name="災害復旧費該当値テキスト"/>
        <xdr:cNvSpPr txBox="1"/>
      </xdr:nvSpPr>
      <xdr:spPr>
        <a:xfrm>
          <a:off x="16370300" y="1307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38334</xdr:rowOff>
    </xdr:from>
    <xdr:to>
      <xdr:col>22</xdr:col>
      <xdr:colOff>415925</xdr:colOff>
      <xdr:row>78</xdr:row>
      <xdr:rowOff>139934</xdr:rowOff>
    </xdr:to>
    <xdr:sp macro="" textlink="">
      <xdr:nvSpPr>
        <xdr:cNvPr id="648" name="円/楕円 647"/>
        <xdr:cNvSpPr/>
      </xdr:nvSpPr>
      <xdr:spPr>
        <a:xfrm>
          <a:off x="15430500" y="134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156461</xdr:rowOff>
    </xdr:from>
    <xdr:ext cx="469744" cy="259045"/>
    <xdr:sp macro="" textlink="">
      <xdr:nvSpPr>
        <xdr:cNvPr id="649" name="テキスト ボックス 648"/>
        <xdr:cNvSpPr txBox="1"/>
      </xdr:nvSpPr>
      <xdr:spPr>
        <a:xfrm>
          <a:off x="15246427" y="131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77150</xdr:rowOff>
    </xdr:from>
    <xdr:to>
      <xdr:col>18</xdr:col>
      <xdr:colOff>492125</xdr:colOff>
      <xdr:row>79</xdr:row>
      <xdr:rowOff>7300</xdr:rowOff>
    </xdr:to>
    <xdr:sp macro="" textlink="">
      <xdr:nvSpPr>
        <xdr:cNvPr id="654" name="円/楕円 653"/>
        <xdr:cNvSpPr/>
      </xdr:nvSpPr>
      <xdr:spPr>
        <a:xfrm>
          <a:off x="127635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169877</xdr:rowOff>
    </xdr:from>
    <xdr:ext cx="378565" cy="259045"/>
    <xdr:sp macro="" textlink="">
      <xdr:nvSpPr>
        <xdr:cNvPr id="655" name="テキスト ボックス 654"/>
        <xdr:cNvSpPr txBox="1"/>
      </xdr:nvSpPr>
      <xdr:spPr>
        <a:xfrm>
          <a:off x="12625017" y="1354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104225</xdr:rowOff>
    </xdr:from>
    <xdr:to>
      <xdr:col>23</xdr:col>
      <xdr:colOff>517525</xdr:colOff>
      <xdr:row>97</xdr:row>
      <xdr:rowOff>116883</xdr:rowOff>
    </xdr:to>
    <xdr:cxnSp macro="">
      <xdr:nvCxnSpPr>
        <xdr:cNvPr id="688" name="直線コネクタ 687"/>
        <xdr:cNvCxnSpPr/>
      </xdr:nvCxnSpPr>
      <xdr:spPr>
        <a:xfrm flipV="1">
          <a:off x="15481300" y="16734875"/>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78422</xdr:rowOff>
    </xdr:from>
    <xdr:to>
      <xdr:col>22</xdr:col>
      <xdr:colOff>365125</xdr:colOff>
      <xdr:row>97</xdr:row>
      <xdr:rowOff>116883</xdr:rowOff>
    </xdr:to>
    <xdr:cxnSp macro="">
      <xdr:nvCxnSpPr>
        <xdr:cNvPr id="691" name="直線コネクタ 690"/>
        <xdr:cNvCxnSpPr/>
      </xdr:nvCxnSpPr>
      <xdr:spPr>
        <a:xfrm>
          <a:off x="14592300" y="16709072"/>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64576</xdr:rowOff>
    </xdr:from>
    <xdr:to>
      <xdr:col>21</xdr:col>
      <xdr:colOff>161925</xdr:colOff>
      <xdr:row>97</xdr:row>
      <xdr:rowOff>78422</xdr:rowOff>
    </xdr:to>
    <xdr:cxnSp macro="">
      <xdr:nvCxnSpPr>
        <xdr:cNvPr id="694" name="直線コネクタ 693"/>
        <xdr:cNvCxnSpPr/>
      </xdr:nvCxnSpPr>
      <xdr:spPr>
        <a:xfrm>
          <a:off x="13703300" y="16695226"/>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64576</xdr:rowOff>
    </xdr:from>
    <xdr:to>
      <xdr:col>19</xdr:col>
      <xdr:colOff>644525</xdr:colOff>
      <xdr:row>97</xdr:row>
      <xdr:rowOff>88494</xdr:rowOff>
    </xdr:to>
    <xdr:cxnSp macro="">
      <xdr:nvCxnSpPr>
        <xdr:cNvPr id="697" name="直線コネクタ 696"/>
        <xdr:cNvCxnSpPr/>
      </xdr:nvCxnSpPr>
      <xdr:spPr>
        <a:xfrm flipV="1">
          <a:off x="12814300" y="16695226"/>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53425</xdr:rowOff>
    </xdr:from>
    <xdr:to>
      <xdr:col>23</xdr:col>
      <xdr:colOff>568325</xdr:colOff>
      <xdr:row>97</xdr:row>
      <xdr:rowOff>155025</xdr:rowOff>
    </xdr:to>
    <xdr:sp macro="" textlink="">
      <xdr:nvSpPr>
        <xdr:cNvPr id="707" name="円/楕円 706"/>
        <xdr:cNvSpPr/>
      </xdr:nvSpPr>
      <xdr:spPr>
        <a:xfrm>
          <a:off x="16268700" y="166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31852</xdr:rowOff>
    </xdr:from>
    <xdr:ext cx="534377" cy="259045"/>
    <xdr:sp macro="" textlink="">
      <xdr:nvSpPr>
        <xdr:cNvPr id="708" name="公債費該当値テキスト"/>
        <xdr:cNvSpPr txBox="1"/>
      </xdr:nvSpPr>
      <xdr:spPr>
        <a:xfrm>
          <a:off x="16370300" y="166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66083</xdr:rowOff>
    </xdr:from>
    <xdr:to>
      <xdr:col>22</xdr:col>
      <xdr:colOff>415925</xdr:colOff>
      <xdr:row>97</xdr:row>
      <xdr:rowOff>167683</xdr:rowOff>
    </xdr:to>
    <xdr:sp macro="" textlink="">
      <xdr:nvSpPr>
        <xdr:cNvPr id="709" name="円/楕円 708"/>
        <xdr:cNvSpPr/>
      </xdr:nvSpPr>
      <xdr:spPr>
        <a:xfrm>
          <a:off x="15430500" y="16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158810</xdr:rowOff>
    </xdr:from>
    <xdr:ext cx="534377" cy="259045"/>
    <xdr:sp macro="" textlink="">
      <xdr:nvSpPr>
        <xdr:cNvPr id="710" name="テキスト ボックス 709"/>
        <xdr:cNvSpPr txBox="1"/>
      </xdr:nvSpPr>
      <xdr:spPr>
        <a:xfrm>
          <a:off x="15214111" y="16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27622</xdr:rowOff>
    </xdr:from>
    <xdr:to>
      <xdr:col>21</xdr:col>
      <xdr:colOff>212725</xdr:colOff>
      <xdr:row>97</xdr:row>
      <xdr:rowOff>129222</xdr:rowOff>
    </xdr:to>
    <xdr:sp macro="" textlink="">
      <xdr:nvSpPr>
        <xdr:cNvPr id="711" name="円/楕円 710"/>
        <xdr:cNvSpPr/>
      </xdr:nvSpPr>
      <xdr:spPr>
        <a:xfrm>
          <a:off x="14541500" y="166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120349</xdr:rowOff>
    </xdr:from>
    <xdr:ext cx="534377" cy="259045"/>
    <xdr:sp macro="" textlink="">
      <xdr:nvSpPr>
        <xdr:cNvPr id="712" name="テキスト ボックス 711"/>
        <xdr:cNvSpPr txBox="1"/>
      </xdr:nvSpPr>
      <xdr:spPr>
        <a:xfrm>
          <a:off x="14325111" y="167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13776</xdr:rowOff>
    </xdr:from>
    <xdr:to>
      <xdr:col>20</xdr:col>
      <xdr:colOff>9525</xdr:colOff>
      <xdr:row>97</xdr:row>
      <xdr:rowOff>115376</xdr:rowOff>
    </xdr:to>
    <xdr:sp macro="" textlink="">
      <xdr:nvSpPr>
        <xdr:cNvPr id="713" name="円/楕円 712"/>
        <xdr:cNvSpPr/>
      </xdr:nvSpPr>
      <xdr:spPr>
        <a:xfrm>
          <a:off x="13652500" y="16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106503</xdr:rowOff>
    </xdr:from>
    <xdr:ext cx="534377" cy="259045"/>
    <xdr:sp macro="" textlink="">
      <xdr:nvSpPr>
        <xdr:cNvPr id="714" name="テキスト ボックス 713"/>
        <xdr:cNvSpPr txBox="1"/>
      </xdr:nvSpPr>
      <xdr:spPr>
        <a:xfrm>
          <a:off x="13436111" y="167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37694</xdr:rowOff>
    </xdr:from>
    <xdr:to>
      <xdr:col>18</xdr:col>
      <xdr:colOff>492125</xdr:colOff>
      <xdr:row>97</xdr:row>
      <xdr:rowOff>139294</xdr:rowOff>
    </xdr:to>
    <xdr:sp macro="" textlink="">
      <xdr:nvSpPr>
        <xdr:cNvPr id="715" name="円/楕円 714"/>
        <xdr:cNvSpPr/>
      </xdr:nvSpPr>
      <xdr:spPr>
        <a:xfrm>
          <a:off x="12763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130421</xdr:rowOff>
    </xdr:from>
    <xdr:ext cx="534377" cy="259045"/>
    <xdr:sp macro="" textlink="">
      <xdr:nvSpPr>
        <xdr:cNvPr id="716" name="テキスト ボックス 715"/>
        <xdr:cNvSpPr txBox="1"/>
      </xdr:nvSpPr>
      <xdr:spPr>
        <a:xfrm>
          <a:off x="12547111" y="167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ja-JP" altLang="en-US" sz="1100">
              <a:solidFill>
                <a:schemeClr val="dk1"/>
              </a:solidFill>
              <a:effectLst/>
              <a:latin typeface="+mn-lt"/>
              <a:ea typeface="+mn-ea"/>
              <a:cs typeface="+mn-cs"/>
            </a:rPr>
            <a:t>１６４，３３３</a:t>
          </a:r>
          <a:r>
            <a:rPr kumimoji="1" lang="ja-JP" altLang="ja-JP" sz="1100">
              <a:solidFill>
                <a:schemeClr val="dk1"/>
              </a:solidFill>
              <a:effectLst/>
              <a:latin typeface="+mn-lt"/>
              <a:ea typeface="+mn-ea"/>
              <a:cs typeface="+mn-cs"/>
            </a:rPr>
            <a:t>円となっており、年々増加している。決算額全体でみると</a:t>
          </a:r>
          <a:r>
            <a:rPr kumimoji="1" lang="ja-JP" altLang="en-US" sz="1100">
              <a:solidFill>
                <a:schemeClr val="dk1"/>
              </a:solidFill>
              <a:effectLst/>
              <a:latin typeface="+mn-lt"/>
              <a:ea typeface="+mn-ea"/>
              <a:cs typeface="+mn-cs"/>
            </a:rPr>
            <a:t>４６．３</a:t>
          </a:r>
          <a:r>
            <a:rPr kumimoji="1" lang="ja-JP" altLang="ja-JP" sz="1100">
              <a:solidFill>
                <a:schemeClr val="dk1"/>
              </a:solidFill>
              <a:effectLst/>
              <a:latin typeface="+mn-lt"/>
              <a:ea typeface="+mn-ea"/>
              <a:cs typeface="+mn-cs"/>
            </a:rPr>
            <a:t>％を占め、保育所運営負担金、児童発達支援、放課後等デイサービス給付の延びが主な要因となっている。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衛生費については、平成２８年熊本地震における地震被害家屋等解体業務委託により昨年度より１８，９８４円の増となっている。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災害復旧事業費においても</a:t>
          </a:r>
          <a:r>
            <a:rPr kumimoji="1" lang="ja-JP" altLang="en-US" sz="1100" baseline="0">
              <a:solidFill>
                <a:schemeClr val="dk1"/>
              </a:solidFill>
              <a:effectLst/>
              <a:latin typeface="+mn-lt"/>
              <a:ea typeface="+mn-ea"/>
              <a:cs typeface="+mn-cs"/>
            </a:rPr>
            <a:t>、平成２８</a:t>
          </a:r>
          <a:r>
            <a:rPr kumimoji="1" lang="ja-JP" altLang="ja-JP" sz="1100" baseline="0">
              <a:solidFill>
                <a:schemeClr val="dk1"/>
              </a:solidFill>
              <a:effectLst/>
              <a:latin typeface="+mn-lt"/>
              <a:ea typeface="+mn-ea"/>
              <a:cs typeface="+mn-cs"/>
            </a:rPr>
            <a:t>年熊本地震による教育関連施設における復旧工事によ</a:t>
          </a:r>
          <a:r>
            <a:rPr kumimoji="1" lang="ja-JP" altLang="en-US" sz="1100" baseline="0">
              <a:solidFill>
                <a:schemeClr val="dk1"/>
              </a:solidFill>
              <a:effectLst/>
              <a:latin typeface="+mn-lt"/>
              <a:ea typeface="+mn-ea"/>
              <a:cs typeface="+mn-cs"/>
            </a:rPr>
            <a:t>り４，０３３円の増となっている</a:t>
          </a:r>
          <a:r>
            <a:rPr kumimoji="1" lang="ja-JP" altLang="ja-JP" sz="1100" baseline="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平成１８年度の合併時点から徐々に積み増しができているが十分であるとはいえない。平成２８年度からの交付税の一本算定等による歳入の減少や、今後の大型公共工事等に対応できるように考慮する必要がある。また、実質収支額はプラス収支を保っているものの、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マイナス収支</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なっている年度もあるため、今後も収支のバランスを図りながら、健全な財政運営を図っていく。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赤字額が生じた会計はなかったが、下水道事業会計は一般会計からの基準外繰入により収支を保っている状況であるため、平成３０年度には、総務省より策定要請のあってる「経営戦略」を作成することとしており、繰入に頼らない持続的な経営が可能となるよう健全化を図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22812313</v>
      </c>
      <c r="BO4" s="381"/>
      <c r="BP4" s="381"/>
      <c r="BQ4" s="381"/>
      <c r="BR4" s="381"/>
      <c r="BS4" s="381"/>
      <c r="BT4" s="381"/>
      <c r="BU4" s="382"/>
      <c r="BV4" s="380">
        <v>19817273</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7.6</v>
      </c>
      <c r="CU4" s="558"/>
      <c r="CV4" s="558"/>
      <c r="CW4" s="558"/>
      <c r="CX4" s="558"/>
      <c r="CY4" s="558"/>
      <c r="CZ4" s="558"/>
      <c r="DA4" s="559"/>
      <c r="DB4" s="557">
        <v>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21562293</v>
      </c>
      <c r="BO5" s="386"/>
      <c r="BP5" s="386"/>
      <c r="BQ5" s="386"/>
      <c r="BR5" s="386"/>
      <c r="BS5" s="386"/>
      <c r="BT5" s="386"/>
      <c r="BU5" s="387"/>
      <c r="BV5" s="385">
        <v>19018196</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96.1</v>
      </c>
      <c r="CU5" s="356"/>
      <c r="CV5" s="356"/>
      <c r="CW5" s="356"/>
      <c r="CX5" s="356"/>
      <c r="CY5" s="356"/>
      <c r="CZ5" s="356"/>
      <c r="DA5" s="357"/>
      <c r="DB5" s="355">
        <v>91.1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1250020</v>
      </c>
      <c r="BO6" s="386"/>
      <c r="BP6" s="386"/>
      <c r="BQ6" s="386"/>
      <c r="BR6" s="386"/>
      <c r="BS6" s="386"/>
      <c r="BT6" s="386"/>
      <c r="BU6" s="387"/>
      <c r="BV6" s="385">
        <v>799077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101.6</v>
      </c>
      <c r="CU6" s="532"/>
      <c r="CV6" s="532"/>
      <c r="CW6" s="532"/>
      <c r="CX6" s="532"/>
      <c r="CY6" s="532"/>
      <c r="CZ6" s="532"/>
      <c r="DA6" s="533"/>
      <c r="DB6" s="531">
        <v>97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338212</v>
      </c>
      <c r="BO7" s="386"/>
      <c r="BP7" s="386"/>
      <c r="BQ7" s="386"/>
      <c r="BR7" s="386"/>
      <c r="BS7" s="386"/>
      <c r="BT7" s="386"/>
      <c r="BU7" s="387"/>
      <c r="BV7" s="385">
        <v>87963</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11961845</v>
      </c>
      <c r="CU7" s="386"/>
      <c r="CV7" s="386"/>
      <c r="CW7" s="386"/>
      <c r="CX7" s="386"/>
      <c r="CY7" s="386"/>
      <c r="CZ7" s="386"/>
      <c r="DA7" s="387"/>
      <c r="DB7" s="385">
        <v>11896302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911808</v>
      </c>
      <c r="BO8" s="386"/>
      <c r="BP8" s="386"/>
      <c r="BQ8" s="386"/>
      <c r="BR8" s="386"/>
      <c r="BS8" s="386"/>
      <c r="BT8" s="386"/>
      <c r="BU8" s="387"/>
      <c r="BV8" s="385">
        <v>711114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0.64</v>
      </c>
      <c r="CU8" s="495"/>
      <c r="CV8" s="495"/>
      <c r="CW8" s="495"/>
      <c r="CX8" s="495"/>
      <c r="CY8" s="495"/>
      <c r="CZ8" s="495"/>
      <c r="DA8" s="496"/>
      <c r="DB8" s="494">
        <v>0.64</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58370</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200694</v>
      </c>
      <c r="BO9" s="386"/>
      <c r="BP9" s="386"/>
      <c r="BQ9" s="386"/>
      <c r="BR9" s="386"/>
      <c r="BS9" s="386"/>
      <c r="BT9" s="386"/>
      <c r="BU9" s="387"/>
      <c r="BV9" s="385">
        <v>-50170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10.8</v>
      </c>
      <c r="CU9" s="356"/>
      <c r="CV9" s="356"/>
      <c r="CW9" s="356"/>
      <c r="CX9" s="356"/>
      <c r="CY9" s="356"/>
      <c r="CZ9" s="356"/>
      <c r="DA9" s="357"/>
      <c r="DB9" s="355">
        <v>11.2</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55002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4661</v>
      </c>
      <c r="BO10" s="386"/>
      <c r="BP10" s="386"/>
      <c r="BQ10" s="386"/>
      <c r="BR10" s="386"/>
      <c r="BS10" s="386"/>
      <c r="BT10" s="386"/>
      <c r="BU10" s="387"/>
      <c r="BV10" s="385">
        <v>35652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60701</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914820</v>
      </c>
      <c r="BO12" s="386"/>
      <c r="BP12" s="386"/>
      <c r="BQ12" s="386"/>
      <c r="BR12" s="386"/>
      <c r="BS12" s="386"/>
      <c r="BT12" s="386"/>
      <c r="BU12" s="387"/>
      <c r="BV12" s="385">
        <v>80000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60485</v>
      </c>
      <c r="S13" s="487"/>
      <c r="T13" s="487"/>
      <c r="U13" s="487"/>
      <c r="V13" s="488"/>
      <c r="W13" s="474" t="s">
        <v>123</v>
      </c>
      <c r="X13" s="398"/>
      <c r="Y13" s="398"/>
      <c r="Z13" s="398"/>
      <c r="AA13" s="398"/>
      <c r="AB13" s="399"/>
      <c r="AC13" s="361">
        <v>1383</v>
      </c>
      <c r="AD13" s="362"/>
      <c r="AE13" s="362"/>
      <c r="AF13" s="362"/>
      <c r="AG13" s="363"/>
      <c r="AH13" s="361">
        <v>1440</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-709465</v>
      </c>
      <c r="BO13" s="386"/>
      <c r="BP13" s="386"/>
      <c r="BQ13" s="386"/>
      <c r="BR13" s="386"/>
      <c r="BS13" s="386"/>
      <c r="BT13" s="386"/>
      <c r="BU13" s="387"/>
      <c r="BV13" s="385">
        <v>-94518</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4.2</v>
      </c>
      <c r="CU13" s="356"/>
      <c r="CV13" s="356"/>
      <c r="CW13" s="356"/>
      <c r="CX13" s="356"/>
      <c r="CY13" s="356"/>
      <c r="CZ13" s="356"/>
      <c r="DA13" s="357"/>
      <c r="DB13" s="355">
        <v>5.2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59702</v>
      </c>
      <c r="S14" s="487"/>
      <c r="T14" s="487"/>
      <c r="U14" s="487"/>
      <c r="V14" s="488"/>
      <c r="W14" s="489"/>
      <c r="X14" s="401"/>
      <c r="Y14" s="401"/>
      <c r="Z14" s="401"/>
      <c r="AA14" s="401"/>
      <c r="AB14" s="402"/>
      <c r="AC14" s="479">
        <v>5.3</v>
      </c>
      <c r="AD14" s="480"/>
      <c r="AE14" s="480"/>
      <c r="AF14" s="480"/>
      <c r="AG14" s="481"/>
      <c r="AH14" s="479">
        <v>5.9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59508</v>
      </c>
      <c r="S15" s="487"/>
      <c r="T15" s="487"/>
      <c r="U15" s="487"/>
      <c r="V15" s="488"/>
      <c r="W15" s="474" t="s">
        <v>130</v>
      </c>
      <c r="X15" s="398"/>
      <c r="Y15" s="398"/>
      <c r="Z15" s="398"/>
      <c r="AA15" s="398"/>
      <c r="AB15" s="399"/>
      <c r="AC15" s="361">
        <v>6950</v>
      </c>
      <c r="AD15" s="362"/>
      <c r="AE15" s="362"/>
      <c r="AF15" s="362"/>
      <c r="AG15" s="363"/>
      <c r="AH15" s="361">
        <v>6450</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6040099</v>
      </c>
      <c r="BO15" s="381"/>
      <c r="BP15" s="381"/>
      <c r="BQ15" s="381"/>
      <c r="BR15" s="381"/>
      <c r="BS15" s="381"/>
      <c r="BT15" s="381"/>
      <c r="BU15" s="382"/>
      <c r="BV15" s="380">
        <v>5957093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26.6</v>
      </c>
      <c r="AD16" s="480"/>
      <c r="AE16" s="480"/>
      <c r="AF16" s="480"/>
      <c r="AG16" s="481"/>
      <c r="AH16" s="479">
        <v>26.2</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9334738</v>
      </c>
      <c r="BO16" s="386"/>
      <c r="BP16" s="386"/>
      <c r="BQ16" s="386"/>
      <c r="BR16" s="386"/>
      <c r="BS16" s="386"/>
      <c r="BT16" s="386"/>
      <c r="BU16" s="387"/>
      <c r="BV16" s="385">
        <v>9075314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17798</v>
      </c>
      <c r="AD17" s="362"/>
      <c r="AE17" s="362"/>
      <c r="AF17" s="362"/>
      <c r="AG17" s="363"/>
      <c r="AH17" s="361">
        <v>16713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7682406</v>
      </c>
      <c r="BO17" s="386"/>
      <c r="BP17" s="386"/>
      <c r="BQ17" s="386"/>
      <c r="BR17" s="386"/>
      <c r="BS17" s="386"/>
      <c r="BT17" s="386"/>
      <c r="BU17" s="387"/>
      <c r="BV17" s="385">
        <v>7573056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53.19</v>
      </c>
      <c r="M18" s="450"/>
      <c r="N18" s="450"/>
      <c r="O18" s="450"/>
      <c r="P18" s="450"/>
      <c r="Q18" s="450"/>
      <c r="R18" s="451"/>
      <c r="S18" s="451"/>
      <c r="T18" s="451"/>
      <c r="U18" s="451"/>
      <c r="V18" s="452"/>
      <c r="W18" s="466"/>
      <c r="X18" s="467"/>
      <c r="Y18" s="467"/>
      <c r="Z18" s="467"/>
      <c r="AA18" s="467"/>
      <c r="AB18" s="475"/>
      <c r="AC18" s="349">
        <v>68.099999999999994</v>
      </c>
      <c r="AD18" s="350"/>
      <c r="AE18" s="350"/>
      <c r="AF18" s="350"/>
      <c r="AG18" s="453"/>
      <c r="AH18" s="349">
        <v>67.900000000000006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11534805</v>
      </c>
      <c r="BO18" s="386"/>
      <c r="BP18" s="386"/>
      <c r="BQ18" s="386"/>
      <c r="BR18" s="386"/>
      <c r="BS18" s="386"/>
      <c r="BT18" s="386"/>
      <c r="BU18" s="387"/>
      <c r="BV18" s="385">
        <v>10797432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1097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14233525</v>
      </c>
      <c r="BO19" s="386"/>
      <c r="BP19" s="386"/>
      <c r="BQ19" s="386"/>
      <c r="BR19" s="386"/>
      <c r="BS19" s="386"/>
      <c r="BT19" s="386"/>
      <c r="BU19" s="387"/>
      <c r="BV19" s="385">
        <v>13020970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20560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16899565</v>
      </c>
      <c r="BO23" s="386"/>
      <c r="BP23" s="386"/>
      <c r="BQ23" s="386"/>
      <c r="BR23" s="386"/>
      <c r="BS23" s="386"/>
      <c r="BT23" s="386"/>
      <c r="BU23" s="387"/>
      <c r="BV23" s="385">
        <v>16431692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8250</v>
      </c>
      <c r="R24" s="362"/>
      <c r="S24" s="362"/>
      <c r="T24" s="362"/>
      <c r="U24" s="362"/>
      <c r="V24" s="363"/>
      <c r="W24" s="427"/>
      <c r="X24" s="418"/>
      <c r="Y24" s="419"/>
      <c r="Z24" s="358" t="s">
        <v>154</v>
      </c>
      <c r="AA24" s="359"/>
      <c r="AB24" s="359"/>
      <c r="AC24" s="359"/>
      <c r="AD24" s="359"/>
      <c r="AE24" s="359"/>
      <c r="AF24" s="359"/>
      <c r="AG24" s="360"/>
      <c r="AH24" s="361">
        <v>287</v>
      </c>
      <c r="AI24" s="362"/>
      <c r="AJ24" s="362"/>
      <c r="AK24" s="362"/>
      <c r="AL24" s="363"/>
      <c r="AM24" s="361">
        <v>883673</v>
      </c>
      <c r="AN24" s="362"/>
      <c r="AO24" s="362"/>
      <c r="AP24" s="362"/>
      <c r="AQ24" s="362"/>
      <c r="AR24" s="363"/>
      <c r="AS24" s="361">
        <v>3079</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8250114</v>
      </c>
      <c r="BO24" s="386"/>
      <c r="BP24" s="386"/>
      <c r="BQ24" s="386"/>
      <c r="BR24" s="386"/>
      <c r="BS24" s="386"/>
      <c r="BT24" s="386"/>
      <c r="BU24" s="387"/>
      <c r="BV24" s="385">
        <v>7494247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6340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2513378</v>
      </c>
      <c r="BO25" s="381"/>
      <c r="BP25" s="381"/>
      <c r="BQ25" s="381"/>
      <c r="BR25" s="381"/>
      <c r="BS25" s="381"/>
      <c r="BT25" s="381"/>
      <c r="BU25" s="382"/>
      <c r="BV25" s="380">
        <v>3179565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5650</v>
      </c>
      <c r="R26" s="362"/>
      <c r="S26" s="362"/>
      <c r="T26" s="362"/>
      <c r="U26" s="362"/>
      <c r="V26" s="363"/>
      <c r="W26" s="427"/>
      <c r="X26" s="418"/>
      <c r="Y26" s="419"/>
      <c r="Z26" s="358" t="s">
        <v>160</v>
      </c>
      <c r="AA26" s="440"/>
      <c r="AB26" s="440"/>
      <c r="AC26" s="440"/>
      <c r="AD26" s="440"/>
      <c r="AE26" s="440"/>
      <c r="AF26" s="440"/>
      <c r="AG26" s="441"/>
      <c r="AH26" s="361">
        <v>24</v>
      </c>
      <c r="AI26" s="362"/>
      <c r="AJ26" s="362"/>
      <c r="AK26" s="362"/>
      <c r="AL26" s="363"/>
      <c r="AM26" s="361">
        <v>78768</v>
      </c>
      <c r="AN26" s="362"/>
      <c r="AO26" s="362"/>
      <c r="AP26" s="362"/>
      <c r="AQ26" s="362"/>
      <c r="AR26" s="363"/>
      <c r="AS26" s="361">
        <v>3282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4400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760000</v>
      </c>
      <c r="BO27" s="389"/>
      <c r="BP27" s="389"/>
      <c r="BQ27" s="389"/>
      <c r="BR27" s="389"/>
      <c r="BS27" s="389"/>
      <c r="BT27" s="389"/>
      <c r="BU27" s="390"/>
      <c r="BV27" s="388">
        <v>760000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3900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3548770</v>
      </c>
      <c r="BO28" s="381"/>
      <c r="BP28" s="381"/>
      <c r="BQ28" s="381"/>
      <c r="BR28" s="381"/>
      <c r="BS28" s="381"/>
      <c r="BT28" s="381"/>
      <c r="BU28" s="382"/>
      <c r="BV28" s="380">
        <v>4098929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17</v>
      </c>
      <c r="M29" s="362"/>
      <c r="N29" s="362"/>
      <c r="O29" s="362"/>
      <c r="P29" s="363"/>
      <c r="Q29" s="361">
        <v>3700</v>
      </c>
      <c r="R29" s="362"/>
      <c r="S29" s="362"/>
      <c r="T29" s="362"/>
      <c r="U29" s="362"/>
      <c r="V29" s="363"/>
      <c r="W29" s="428"/>
      <c r="X29" s="429"/>
      <c r="Y29" s="430"/>
      <c r="Z29" s="358" t="s">
        <v>170</v>
      </c>
      <c r="AA29" s="359"/>
      <c r="AB29" s="359"/>
      <c r="AC29" s="359"/>
      <c r="AD29" s="359"/>
      <c r="AE29" s="359"/>
      <c r="AF29" s="359"/>
      <c r="AG29" s="360"/>
      <c r="AH29" s="361">
        <v>287</v>
      </c>
      <c r="AI29" s="362"/>
      <c r="AJ29" s="362"/>
      <c r="AK29" s="362"/>
      <c r="AL29" s="363"/>
      <c r="AM29" s="361">
        <v>883673</v>
      </c>
      <c r="AN29" s="362"/>
      <c r="AO29" s="362"/>
      <c r="AP29" s="362"/>
      <c r="AQ29" s="362"/>
      <c r="AR29" s="363"/>
      <c r="AS29" s="361">
        <v>3079</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539228</v>
      </c>
      <c r="BO29" s="386"/>
      <c r="BP29" s="386"/>
      <c r="BQ29" s="386"/>
      <c r="BR29" s="386"/>
      <c r="BS29" s="386"/>
      <c r="BT29" s="386"/>
      <c r="BU29" s="387"/>
      <c r="BV29" s="385">
        <v>538664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2642234</v>
      </c>
      <c r="BO30" s="389"/>
      <c r="BP30" s="389"/>
      <c r="BQ30" s="389"/>
      <c r="BR30" s="389"/>
      <c r="BS30" s="389"/>
      <c r="BT30" s="389"/>
      <c r="BU30" s="390"/>
      <c r="BV30" s="388">
        <v>2688978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熊本県市町村総合事務組合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14</v>
      </c>
      <c r="CP34" s="345"/>
      <c r="CQ34" s="344" t="str">
        <f>IF('各会計、関係団体の財政状況及び健全化判断比率'!BS7="","",'各会計、関係団体の財政状況及び健全化判断比率'!BS7)</f>
        <v>一般社団法人クラッシーノこうし</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工業用水道事業会計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菊池養生園保健組合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f t="shared" si="0"/>
        <v>7</v>
      </c>
      <c r="AN36" s="345"/>
      <c r="AO36" s="344" t="str">
        <f>IF('各会計、関係団体の財政状況及び健全化判断比率'!B33="","",'各会計、関係団体の財政状況及び健全化判断比率'!B33)</f>
        <v>下水道事業会計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菊池環境保全組合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菊池広域連合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熊本県後期高齢者医療広域連合（一般会計）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熊本県後期高齢者医療広域連合（後期高齢者医療特別会計）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524</v>
      </c>
      <c r="D34" s="1154"/>
      <c r="E34" s="1155"/>
      <c r="F34" s="32">
        <v>17.739999999999998</v>
      </c>
      <c r="G34" s="33">
        <v>16.87</v>
      </c>
      <c r="H34" s="33">
        <v>12.01</v>
      </c>
      <c r="I34" s="33">
        <v>11.95</v>
      </c>
      <c r="J34" s="34">
        <v>12.47</v>
      </c>
      <c r="K34" s="22"/>
      <c r="L34" s="22"/>
      <c r="M34" s="22"/>
      <c r="N34" s="22"/>
      <c r="O34" s="22"/>
      <c r="P34" s="22"/>
    </row>
    <row r="35" spans="1:16" ht="39" customHeight="1">
      <c r="A35" s="22"/>
      <c r="B35" s="35"/>
      <c r="C35" s="1148" t="s">
        <v>525</v>
      </c>
      <c r="D35" s="1149"/>
      <c r="E35" s="1150"/>
      <c r="F35" s="36">
        <v>8.65</v>
      </c>
      <c r="G35" s="37">
        <v>6.62</v>
      </c>
      <c r="H35" s="37">
        <v>6.67</v>
      </c>
      <c r="I35" s="37">
        <v>5.97</v>
      </c>
      <c r="J35" s="38">
        <v>7.62</v>
      </c>
      <c r="K35" s="22"/>
      <c r="L35" s="22"/>
      <c r="M35" s="22"/>
      <c r="N35" s="22"/>
      <c r="O35" s="22"/>
      <c r="P35" s="22"/>
    </row>
    <row r="36" spans="1:16" ht="39" customHeight="1">
      <c r="A36" s="22"/>
      <c r="B36" s="35"/>
      <c r="C36" s="1148" t="s">
        <v>526</v>
      </c>
      <c r="D36" s="1149"/>
      <c r="E36" s="1150"/>
      <c r="F36" s="36">
        <v>0.14000000000000001</v>
      </c>
      <c r="G36" s="37">
        <v>0.22</v>
      </c>
      <c r="H36" s="37">
        <v>0.94</v>
      </c>
      <c r="I36" s="37">
        <v>3.24</v>
      </c>
      <c r="J36" s="38">
        <v>5.14</v>
      </c>
      <c r="K36" s="22"/>
      <c r="L36" s="22"/>
      <c r="M36" s="22"/>
      <c r="N36" s="22"/>
      <c r="O36" s="22"/>
      <c r="P36" s="22"/>
    </row>
    <row r="37" spans="1:16" ht="39" customHeight="1">
      <c r="A37" s="22"/>
      <c r="B37" s="35"/>
      <c r="C37" s="1148" t="s">
        <v>527</v>
      </c>
      <c r="D37" s="1149"/>
      <c r="E37" s="1150"/>
      <c r="F37" s="36">
        <v>3.25</v>
      </c>
      <c r="G37" s="37">
        <v>3.32</v>
      </c>
      <c r="H37" s="37">
        <v>3.53</v>
      </c>
      <c r="I37" s="37">
        <v>3.57</v>
      </c>
      <c r="J37" s="38">
        <v>3.72</v>
      </c>
      <c r="K37" s="22"/>
      <c r="L37" s="22"/>
      <c r="M37" s="22"/>
      <c r="N37" s="22"/>
      <c r="O37" s="22"/>
      <c r="P37" s="22"/>
    </row>
    <row r="38" spans="1:16" ht="39" customHeight="1">
      <c r="A38" s="22"/>
      <c r="B38" s="35"/>
      <c r="C38" s="1148" t="s">
        <v>528</v>
      </c>
      <c r="D38" s="1149"/>
      <c r="E38" s="1150"/>
      <c r="F38" s="36">
        <v>1.87</v>
      </c>
      <c r="G38" s="37">
        <v>2.75</v>
      </c>
      <c r="H38" s="37">
        <v>2.4</v>
      </c>
      <c r="I38" s="37">
        <v>1.1399999999999999</v>
      </c>
      <c r="J38" s="38">
        <v>0.86</v>
      </c>
      <c r="K38" s="22"/>
      <c r="L38" s="22"/>
      <c r="M38" s="22"/>
      <c r="N38" s="22"/>
      <c r="O38" s="22"/>
      <c r="P38" s="22"/>
    </row>
    <row r="39" spans="1:16" ht="39" customHeight="1">
      <c r="A39" s="22"/>
      <c r="B39" s="35"/>
      <c r="C39" s="1148" t="s">
        <v>529</v>
      </c>
      <c r="D39" s="1149"/>
      <c r="E39" s="1150"/>
      <c r="F39" s="36">
        <v>0.35</v>
      </c>
      <c r="G39" s="37">
        <v>0.63</v>
      </c>
      <c r="H39" s="37">
        <v>0.93</v>
      </c>
      <c r="I39" s="37">
        <v>0.56999999999999995</v>
      </c>
      <c r="J39" s="38">
        <v>0.53</v>
      </c>
      <c r="K39" s="22"/>
      <c r="L39" s="22"/>
      <c r="M39" s="22"/>
      <c r="N39" s="22"/>
      <c r="O39" s="22"/>
      <c r="P39" s="22"/>
    </row>
    <row r="40" spans="1:16" ht="39" customHeight="1">
      <c r="A40" s="22"/>
      <c r="B40" s="35"/>
      <c r="C40" s="1148" t="s">
        <v>530</v>
      </c>
      <c r="D40" s="1149"/>
      <c r="E40" s="1150"/>
      <c r="F40" s="36">
        <v>0.01</v>
      </c>
      <c r="G40" s="37">
        <v>0.03</v>
      </c>
      <c r="H40" s="37">
        <v>0.02</v>
      </c>
      <c r="I40" s="37">
        <v>0.01</v>
      </c>
      <c r="J40" s="38">
        <v>0.01</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531</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532</v>
      </c>
      <c r="D43" s="1152"/>
      <c r="E43" s="1153"/>
      <c r="F43" s="41">
        <v>0.01</v>
      </c>
      <c r="G43" s="42">
        <v>0.02</v>
      </c>
      <c r="H43" s="42">
        <v>0.04</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1586</v>
      </c>
      <c r="L45" s="60">
        <v>1701</v>
      </c>
      <c r="M45" s="60">
        <v>1665</v>
      </c>
      <c r="N45" s="60">
        <v>1528</v>
      </c>
      <c r="O45" s="61">
        <v>1607</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537</v>
      </c>
      <c r="L48" s="64">
        <v>503</v>
      </c>
      <c r="M48" s="64">
        <v>511</v>
      </c>
      <c r="N48" s="64">
        <v>191</v>
      </c>
      <c r="O48" s="65">
        <v>290</v>
      </c>
      <c r="P48" s="48"/>
      <c r="Q48" s="48"/>
      <c r="R48" s="48"/>
      <c r="S48" s="48"/>
      <c r="T48" s="48"/>
      <c r="U48" s="48"/>
    </row>
    <row r="49" spans="1:21" ht="30.75" customHeight="1">
      <c r="A49" s="48"/>
      <c r="B49" s="1166"/>
      <c r="C49" s="1167"/>
      <c r="D49" s="62"/>
      <c r="E49" s="1158" t="s">
        <v>16</v>
      </c>
      <c r="F49" s="1158"/>
      <c r="G49" s="1158"/>
      <c r="H49" s="1158"/>
      <c r="I49" s="1158"/>
      <c r="J49" s="1159"/>
      <c r="K49" s="63">
        <v>100</v>
      </c>
      <c r="L49" s="64">
        <v>57</v>
      </c>
      <c r="M49" s="64">
        <v>59</v>
      </c>
      <c r="N49" s="64">
        <v>55</v>
      </c>
      <c r="O49" s="65">
        <v>104</v>
      </c>
      <c r="P49" s="48"/>
      <c r="Q49" s="48"/>
      <c r="R49" s="48"/>
      <c r="S49" s="48"/>
      <c r="T49" s="48"/>
      <c r="U49" s="48"/>
    </row>
    <row r="50" spans="1:21" ht="30.75" customHeight="1">
      <c r="A50" s="48"/>
      <c r="B50" s="1166"/>
      <c r="C50" s="1167"/>
      <c r="D50" s="62"/>
      <c r="E50" s="1158" t="s">
        <v>17</v>
      </c>
      <c r="F50" s="1158"/>
      <c r="G50" s="1158"/>
      <c r="H50" s="1158"/>
      <c r="I50" s="1158"/>
      <c r="J50" s="1159"/>
      <c r="K50" s="63">
        <v>57</v>
      </c>
      <c r="L50" s="64">
        <v>58</v>
      </c>
      <c r="M50" s="64">
        <v>60</v>
      </c>
      <c r="N50" s="64">
        <v>60</v>
      </c>
      <c r="O50" s="65">
        <v>65</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1546</v>
      </c>
      <c r="L52" s="64">
        <v>1574</v>
      </c>
      <c r="M52" s="64">
        <v>1651</v>
      </c>
      <c r="N52" s="64">
        <v>1640</v>
      </c>
      <c r="O52" s="65">
        <v>1603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734</v>
      </c>
      <c r="L53" s="69">
        <v>745</v>
      </c>
      <c r="M53" s="69">
        <v>644</v>
      </c>
      <c r="N53" s="69">
        <v>194</v>
      </c>
      <c r="O53" s="70">
        <v>463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16481</v>
      </c>
      <c r="J41" s="83">
        <v>16415</v>
      </c>
      <c r="K41" s="83">
        <v>16406</v>
      </c>
      <c r="L41" s="83">
        <v>16432</v>
      </c>
      <c r="M41" s="84">
        <v>16900</v>
      </c>
    </row>
    <row r="42" spans="2:13" ht="27.75" customHeight="1">
      <c r="B42" s="1174"/>
      <c r="C42" s="1175"/>
      <c r="D42" s="85"/>
      <c r="E42" s="1178" t="s">
        <v>26</v>
      </c>
      <c r="F42" s="1178"/>
      <c r="G42" s="1178"/>
      <c r="H42" s="1179"/>
      <c r="I42" s="86">
        <v>548</v>
      </c>
      <c r="J42" s="87">
        <v>501</v>
      </c>
      <c r="K42" s="87">
        <v>453</v>
      </c>
      <c r="L42" s="87">
        <v>334</v>
      </c>
      <c r="M42" s="88">
        <v>315</v>
      </c>
    </row>
    <row r="43" spans="2:13" ht="27.75" customHeight="1">
      <c r="B43" s="1174"/>
      <c r="C43" s="1175"/>
      <c r="D43" s="85"/>
      <c r="E43" s="1178" t="s">
        <v>27</v>
      </c>
      <c r="F43" s="1178"/>
      <c r="G43" s="1178"/>
      <c r="H43" s="1179"/>
      <c r="I43" s="86">
        <v>7024</v>
      </c>
      <c r="J43" s="87">
        <v>6481</v>
      </c>
      <c r="K43" s="87">
        <v>6118</v>
      </c>
      <c r="L43" s="87">
        <v>4483</v>
      </c>
      <c r="M43" s="88">
        <v>4869</v>
      </c>
    </row>
    <row r="44" spans="2:13" ht="27.75" customHeight="1">
      <c r="B44" s="1174"/>
      <c r="C44" s="1175"/>
      <c r="D44" s="85"/>
      <c r="E44" s="1178" t="s">
        <v>28</v>
      </c>
      <c r="F44" s="1178"/>
      <c r="G44" s="1178"/>
      <c r="H44" s="1179"/>
      <c r="I44" s="86">
        <v>371</v>
      </c>
      <c r="J44" s="87">
        <v>330</v>
      </c>
      <c r="K44" s="87">
        <v>444</v>
      </c>
      <c r="L44" s="87">
        <v>655</v>
      </c>
      <c r="M44" s="88">
        <v>606</v>
      </c>
    </row>
    <row r="45" spans="2:13" ht="27.75" customHeight="1">
      <c r="B45" s="1174"/>
      <c r="C45" s="1175"/>
      <c r="D45" s="85"/>
      <c r="E45" s="1178" t="s">
        <v>29</v>
      </c>
      <c r="F45" s="1178"/>
      <c r="G45" s="1178"/>
      <c r="H45" s="1179"/>
      <c r="I45" s="86">
        <v>650</v>
      </c>
      <c r="J45" s="87">
        <v>468</v>
      </c>
      <c r="K45" s="87" t="s">
        <v>477</v>
      </c>
      <c r="L45" s="87" t="s">
        <v>477</v>
      </c>
      <c r="M45" s="88" t="s">
        <v>477</v>
      </c>
    </row>
    <row r="46" spans="2:13" ht="27.75" customHeight="1">
      <c r="B46" s="1174"/>
      <c r="C46" s="1175"/>
      <c r="D46" s="89"/>
      <c r="E46" s="1178" t="s">
        <v>30</v>
      </c>
      <c r="F46" s="1178"/>
      <c r="G46" s="1178"/>
      <c r="H46" s="1179"/>
      <c r="I46" s="86" t="s">
        <v>477</v>
      </c>
      <c r="J46" s="87" t="s">
        <v>477</v>
      </c>
      <c r="K46" s="87" t="s">
        <v>477</v>
      </c>
      <c r="L46" s="87" t="s">
        <v>477</v>
      </c>
      <c r="M46" s="88" t="s">
        <v>477</v>
      </c>
    </row>
    <row r="47" spans="2:13" ht="27.75" customHeight="1">
      <c r="B47" s="1174"/>
      <c r="C47" s="1175"/>
      <c r="D47" s="90"/>
      <c r="E47" s="1188" t="s">
        <v>31</v>
      </c>
      <c r="F47" s="1189"/>
      <c r="G47" s="1189"/>
      <c r="H47" s="1190"/>
      <c r="I47" s="86" t="s">
        <v>477</v>
      </c>
      <c r="J47" s="87" t="s">
        <v>477</v>
      </c>
      <c r="K47" s="87" t="s">
        <v>477</v>
      </c>
      <c r="L47" s="87" t="s">
        <v>477</v>
      </c>
      <c r="M47" s="88" t="s">
        <v>477</v>
      </c>
    </row>
    <row r="48" spans="2:13" ht="27.75" customHeight="1">
      <c r="B48" s="1174"/>
      <c r="C48" s="1175"/>
      <c r="D48" s="85"/>
      <c r="E48" s="1178" t="s">
        <v>32</v>
      </c>
      <c r="F48" s="1178"/>
      <c r="G48" s="1178"/>
      <c r="H48" s="1179"/>
      <c r="I48" s="86" t="s">
        <v>477</v>
      </c>
      <c r="J48" s="87" t="s">
        <v>477</v>
      </c>
      <c r="K48" s="87" t="s">
        <v>477</v>
      </c>
      <c r="L48" s="87" t="s">
        <v>477</v>
      </c>
      <c r="M48" s="88" t="s">
        <v>477</v>
      </c>
    </row>
    <row r="49" spans="2:13" ht="27.75" customHeight="1">
      <c r="B49" s="1176"/>
      <c r="C49" s="1177"/>
      <c r="D49" s="85"/>
      <c r="E49" s="1178" t="s">
        <v>33</v>
      </c>
      <c r="F49" s="1178"/>
      <c r="G49" s="1178"/>
      <c r="H49" s="1179"/>
      <c r="I49" s="86" t="s">
        <v>477</v>
      </c>
      <c r="J49" s="87" t="s">
        <v>477</v>
      </c>
      <c r="K49" s="87" t="s">
        <v>477</v>
      </c>
      <c r="L49" s="87" t="s">
        <v>477</v>
      </c>
      <c r="M49" s="88" t="s">
        <v>477</v>
      </c>
    </row>
    <row r="50" spans="2:13" ht="27.75" customHeight="1">
      <c r="B50" s="1172" t="s">
        <v>34</v>
      </c>
      <c r="C50" s="1173"/>
      <c r="D50" s="91"/>
      <c r="E50" s="1178" t="s">
        <v>35</v>
      </c>
      <c r="F50" s="1178"/>
      <c r="G50" s="1178"/>
      <c r="H50" s="1179"/>
      <c r="I50" s="86">
        <v>6301</v>
      </c>
      <c r="J50" s="87">
        <v>6460</v>
      </c>
      <c r="K50" s="87">
        <v>7869</v>
      </c>
      <c r="L50" s="87">
        <v>8403</v>
      </c>
      <c r="M50" s="88">
        <v>7866</v>
      </c>
    </row>
    <row r="51" spans="2:13" ht="27.75" customHeight="1">
      <c r="B51" s="1174"/>
      <c r="C51" s="1175"/>
      <c r="D51" s="85"/>
      <c r="E51" s="1178" t="s">
        <v>36</v>
      </c>
      <c r="F51" s="1178"/>
      <c r="G51" s="1178"/>
      <c r="H51" s="1179"/>
      <c r="I51" s="86">
        <v>689</v>
      </c>
      <c r="J51" s="87">
        <v>716</v>
      </c>
      <c r="K51" s="87">
        <v>748</v>
      </c>
      <c r="L51" s="87">
        <v>690</v>
      </c>
      <c r="M51" s="88">
        <v>657</v>
      </c>
    </row>
    <row r="52" spans="2:13" ht="27.75" customHeight="1">
      <c r="B52" s="1176"/>
      <c r="C52" s="1177"/>
      <c r="D52" s="85"/>
      <c r="E52" s="1178" t="s">
        <v>37</v>
      </c>
      <c r="F52" s="1178"/>
      <c r="G52" s="1178"/>
      <c r="H52" s="1179"/>
      <c r="I52" s="86">
        <v>18165</v>
      </c>
      <c r="J52" s="87">
        <v>18314</v>
      </c>
      <c r="K52" s="87">
        <v>18445</v>
      </c>
      <c r="L52" s="87">
        <v>18315</v>
      </c>
      <c r="M52" s="88">
        <v>19180</v>
      </c>
    </row>
    <row r="53" spans="2:13" ht="27.75" customHeight="1" thickBot="1">
      <c r="B53" s="1180" t="s">
        <v>21</v>
      </c>
      <c r="C53" s="1181"/>
      <c r="D53" s="92"/>
      <c r="E53" s="1182" t="s">
        <v>38</v>
      </c>
      <c r="F53" s="1182"/>
      <c r="G53" s="1182"/>
      <c r="H53" s="1183"/>
      <c r="I53" s="93">
        <v>-82</v>
      </c>
      <c r="J53" s="94">
        <v>-1295</v>
      </c>
      <c r="K53" s="94">
        <v>-3642</v>
      </c>
      <c r="L53" s="94">
        <v>-5504</v>
      </c>
      <c r="M53" s="95">
        <v>-5013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49733</v>
      </c>
      <c r="E3" s="118"/>
      <c r="F3" s="119">
        <v>50880</v>
      </c>
      <c r="G3" s="120"/>
      <c r="H3" s="121"/>
    </row>
    <row r="4" spans="1:8">
      <c r="A4" s="122"/>
      <c r="B4" s="123"/>
      <c r="C4" s="124"/>
      <c r="D4" s="125">
        <v>24113</v>
      </c>
      <c r="E4" s="126"/>
      <c r="F4" s="127">
        <v>26879</v>
      </c>
      <c r="G4" s="128"/>
      <c r="H4" s="129"/>
    </row>
    <row r="5" spans="1:8">
      <c r="A5" s="110" t="s">
        <v>510</v>
      </c>
      <c r="B5" s="115"/>
      <c r="C5" s="116"/>
      <c r="D5" s="117">
        <v>43422</v>
      </c>
      <c r="E5" s="118"/>
      <c r="F5" s="119">
        <v>63956</v>
      </c>
      <c r="G5" s="120"/>
      <c r="H5" s="121"/>
    </row>
    <row r="6" spans="1:8">
      <c r="A6" s="122"/>
      <c r="B6" s="123"/>
      <c r="C6" s="124"/>
      <c r="D6" s="125">
        <v>17682</v>
      </c>
      <c r="E6" s="126"/>
      <c r="F6" s="127">
        <v>29239</v>
      </c>
      <c r="G6" s="128"/>
      <c r="H6" s="129"/>
    </row>
    <row r="7" spans="1:8">
      <c r="A7" s="110" t="s">
        <v>511</v>
      </c>
      <c r="B7" s="115"/>
      <c r="C7" s="116"/>
      <c r="D7" s="117">
        <v>40920</v>
      </c>
      <c r="E7" s="118"/>
      <c r="F7" s="119">
        <v>66255</v>
      </c>
      <c r="G7" s="120"/>
      <c r="H7" s="121"/>
    </row>
    <row r="8" spans="1:8">
      <c r="A8" s="122"/>
      <c r="B8" s="123"/>
      <c r="C8" s="124"/>
      <c r="D8" s="125">
        <v>24436</v>
      </c>
      <c r="E8" s="126"/>
      <c r="F8" s="127">
        <v>31822</v>
      </c>
      <c r="G8" s="128"/>
      <c r="H8" s="129"/>
    </row>
    <row r="9" spans="1:8">
      <c r="A9" s="110" t="s">
        <v>512</v>
      </c>
      <c r="B9" s="115"/>
      <c r="C9" s="116"/>
      <c r="D9" s="117">
        <v>30682</v>
      </c>
      <c r="E9" s="118"/>
      <c r="F9" s="119">
        <v>47278</v>
      </c>
      <c r="G9" s="120"/>
      <c r="H9" s="121"/>
    </row>
    <row r="10" spans="1:8">
      <c r="A10" s="122"/>
      <c r="B10" s="123"/>
      <c r="C10" s="124"/>
      <c r="D10" s="125">
        <v>12403</v>
      </c>
      <c r="E10" s="126"/>
      <c r="F10" s="127">
        <v>24096</v>
      </c>
      <c r="G10" s="128"/>
      <c r="H10" s="129"/>
    </row>
    <row r="11" spans="1:8">
      <c r="A11" s="110" t="s">
        <v>513</v>
      </c>
      <c r="B11" s="115"/>
      <c r="C11" s="116"/>
      <c r="D11" s="117">
        <v>26110</v>
      </c>
      <c r="E11" s="118"/>
      <c r="F11" s="119">
        <v>44504</v>
      </c>
      <c r="G11" s="120"/>
      <c r="H11" s="121"/>
    </row>
    <row r="12" spans="1:8">
      <c r="A12" s="122"/>
      <c r="B12" s="123"/>
      <c r="C12" s="130"/>
      <c r="D12" s="125">
        <v>16284</v>
      </c>
      <c r="E12" s="126"/>
      <c r="F12" s="127">
        <v>25876</v>
      </c>
      <c r="G12" s="128"/>
      <c r="H12" s="129"/>
    </row>
    <row r="13" spans="1:8">
      <c r="A13" s="110"/>
      <c r="B13" s="115"/>
      <c r="C13" s="131"/>
      <c r="D13" s="132">
        <v>38173</v>
      </c>
      <c r="E13" s="133"/>
      <c r="F13" s="134">
        <v>54575</v>
      </c>
      <c r="G13" s="135"/>
      <c r="H13" s="121"/>
    </row>
    <row r="14" spans="1:8">
      <c r="A14" s="122"/>
      <c r="B14" s="123"/>
      <c r="C14" s="124"/>
      <c r="D14" s="125">
        <v>18984</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8.66</v>
      </c>
      <c r="C19" s="136">
        <f>ROUND(VALUE(SUBSTITUTE(実質収支比率等に係る経年分析!G$48,"▲","-")),2)</f>
        <v>6.62</v>
      </c>
      <c r="D19" s="136">
        <f>ROUND(VALUE(SUBSTITUTE(実質収支比率等に係る経年分析!H$48,"▲","-")),2)</f>
        <v>6.67</v>
      </c>
      <c r="E19" s="136">
        <f>ROUND(VALUE(SUBSTITUTE(実質収支比率等に係る経年分析!I$48,"▲","-")),2)</f>
        <v>5.98</v>
      </c>
      <c r="F19" s="136">
        <f>ROUND(VALUE(SUBSTITUTE(実質収支比率等に係る経年分析!J$48,"▲","-")),2)</f>
        <v>7.62</v>
      </c>
    </row>
    <row r="20" spans="1:11">
      <c r="A20" s="136" t="s">
        <v>43</v>
      </c>
      <c r="B20" s="136">
        <f>ROUND(VALUE(SUBSTITUTE(実質収支比率等に係る経年分析!F$47,"▲","-")),2)</f>
        <v>28.81</v>
      </c>
      <c r="C20" s="136">
        <f>ROUND(VALUE(SUBSTITUTE(実質収支比率等に係る経年分析!G$47,"▲","-")),2)</f>
        <v>28.86</v>
      </c>
      <c r="D20" s="136">
        <f>ROUND(VALUE(SUBSTITUTE(実質収支比率等に係る経年分析!H$47,"▲","-")),2)</f>
        <v>32.799999999999997</v>
      </c>
      <c r="E20" s="136">
        <f>ROUND(VALUE(SUBSTITUTE(実質収支比率等に係る経年分析!I$47,"▲","-")),2)</f>
        <v>34.46</v>
      </c>
      <c r="F20" s="136">
        <f>ROUND(VALUE(SUBSTITUTE(実質収支比率等に係る経年分析!J$47,"▲","-")),2)</f>
        <v>29.67</v>
      </c>
    </row>
    <row r="21" spans="1:11">
      <c r="A21" s="136" t="s">
        <v>44</v>
      </c>
      <c r="B21" s="136">
        <f>IF(ISNUMBER(VALUE(SUBSTITUTE(実質収支比率等に係る経年分析!F$49,"▲","-"))),ROUND(VALUE(SUBSTITUTE(実質収支比率等に係る経年分析!F$49,"▲","-")),2),NA())</f>
        <v>0.85</v>
      </c>
      <c r="C21" s="136">
        <f>IF(ISNUMBER(VALUE(SUBSTITUTE(実質収支比率等に係る経年分析!G$49,"▲","-"))),ROUND(VALUE(SUBSTITUTE(実質収支比率等に係る経年分析!G$49,"▲","-")),2),NA())</f>
        <v>-5.0999999999999996</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-0.79</v>
      </c>
      <c r="F21" s="136">
        <f>IF(ISNUMBER(VALUE(SUBSTITUTE(実質収支比率等に係る経年分析!J$49,"▲","-"))),ROUND(VALUE(SUBSTITUTE(実質収支比率等に係る経年分析!J$49,"▲","-")),2),NA())</f>
        <v>-5.93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0.56999999999999995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2.75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1.1399999999999999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0.86</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3.57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17.739999999999998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1546</v>
      </c>
      <c r="E42" s="138"/>
      <c r="F42" s="138"/>
      <c r="G42" s="138">
        <f>'実質公債費比率（分子）の構造'!L$52</f>
        <v>1574</v>
      </c>
      <c r="H42" s="138"/>
      <c r="I42" s="138"/>
      <c r="J42" s="138">
        <f>'実質公債費比率（分子）の構造'!M$52</f>
        <v>1651</v>
      </c>
      <c r="K42" s="138"/>
      <c r="L42" s="138"/>
      <c r="M42" s="138">
        <f>'実質公債費比率（分子）の構造'!N$52</f>
        <v>1640</v>
      </c>
      <c r="N42" s="138"/>
      <c r="O42" s="138"/>
      <c r="P42" s="138">
        <f>'実質公債費比率（分子）の構造'!O$52</f>
        <v>1603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57</v>
      </c>
      <c r="C44" s="138"/>
      <c r="D44" s="138"/>
      <c r="E44" s="138">
        <f>'実質公債費比率（分子）の構造'!L$50</f>
        <v>58</v>
      </c>
      <c r="F44" s="138"/>
      <c r="G44" s="138"/>
      <c r="H44" s="138">
        <f>'実質公債費比率（分子）の構造'!M$50</f>
        <v>60</v>
      </c>
      <c r="I44" s="138"/>
      <c r="J44" s="138"/>
      <c r="K44" s="138">
        <f>'実質公債費比率（分子）の構造'!N$50</f>
        <v>60</v>
      </c>
      <c r="L44" s="138"/>
      <c r="M44" s="138"/>
      <c r="N44" s="138">
        <f>'実質公債費比率（分子）の構造'!O$50</f>
        <v>65</v>
      </c>
      <c r="O44" s="138"/>
      <c r="P44" s="138"/>
    </row>
    <row r="45" spans="1:16">
      <c r="A45" s="138" t="s">
        <v>54</v>
      </c>
      <c r="B45" s="138">
        <f>'実質公債費比率（分子）の構造'!K$49</f>
        <v>100</v>
      </c>
      <c r="C45" s="138"/>
      <c r="D45" s="138"/>
      <c r="E45" s="138">
        <f>'実質公債費比率（分子）の構造'!L$49</f>
        <v>57</v>
      </c>
      <c r="F45" s="138"/>
      <c r="G45" s="138"/>
      <c r="H45" s="138">
        <f>'実質公債費比率（分子）の構造'!M$49</f>
        <v>59</v>
      </c>
      <c r="I45" s="138"/>
      <c r="J45" s="138"/>
      <c r="K45" s="138">
        <f>'実質公債費比率（分子）の構造'!N$49</f>
        <v>55</v>
      </c>
      <c r="L45" s="138"/>
      <c r="M45" s="138"/>
      <c r="N45" s="138">
        <f>'実質公債費比率（分子）の構造'!O$49</f>
        <v>104</v>
      </c>
      <c r="O45" s="138"/>
      <c r="P45" s="138"/>
    </row>
    <row r="46" spans="1:16">
      <c r="A46" s="138" t="s">
        <v>55</v>
      </c>
      <c r="B46" s="138">
        <f>'実質公債費比率（分子）の構造'!K$48</f>
        <v>537</v>
      </c>
      <c r="C46" s="138"/>
      <c r="D46" s="138"/>
      <c r="E46" s="138">
        <f>'実質公債費比率（分子）の構造'!L$48</f>
        <v>503</v>
      </c>
      <c r="F46" s="138"/>
      <c r="G46" s="138"/>
      <c r="H46" s="138">
        <f>'実質公債費比率（分子）の構造'!M$48</f>
        <v>511</v>
      </c>
      <c r="I46" s="138"/>
      <c r="J46" s="138"/>
      <c r="K46" s="138">
        <f>'実質公債費比率（分子）の構造'!N$48</f>
        <v>191</v>
      </c>
      <c r="L46" s="138"/>
      <c r="M46" s="138"/>
      <c r="N46" s="138">
        <f>'実質公債費比率（分子）の構造'!O$48</f>
        <v>290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1586</v>
      </c>
      <c r="C49" s="138"/>
      <c r="D49" s="138"/>
      <c r="E49" s="138">
        <f>'実質公債費比率（分子）の構造'!L$45</f>
        <v>1701</v>
      </c>
      <c r="F49" s="138"/>
      <c r="G49" s="138"/>
      <c r="H49" s="138">
        <f>'実質公債費比率（分子）の構造'!M$45</f>
        <v>1665</v>
      </c>
      <c r="I49" s="138"/>
      <c r="J49" s="138"/>
      <c r="K49" s="138">
        <f>'実質公債費比率（分子）の構造'!N$45</f>
        <v>1528</v>
      </c>
      <c r="L49" s="138"/>
      <c r="M49" s="138"/>
      <c r="N49" s="138">
        <f>'実質公債費比率（分子）の構造'!O$45</f>
        <v>1607</v>
      </c>
      <c r="O49" s="138"/>
      <c r="P49" s="138"/>
    </row>
    <row r="50" spans="1:16">
      <c r="A50" s="138" t="s">
        <v>59</v>
      </c>
      <c r="B50" s="138" t="e">
        <f>NA()</f>
        <v>#N/A</v>
      </c>
      <c r="C50" s="138">
        <f>IF(ISNUMBER('実質公債費比率（分子）の構造'!K$53),'実質公債費比率（分子）の構造'!K$53,NA())</f>
        <v>734</v>
      </c>
      <c r="D50" s="138" t="e">
        <f>NA()</f>
        <v>#N/A</v>
      </c>
      <c r="E50" s="138" t="e">
        <f>NA()</f>
        <v>#N/A</v>
      </c>
      <c r="F50" s="138">
        <f>IF(ISNUMBER('実質公債費比率（分子）の構造'!L$53),'実質公債費比率（分子）の構造'!L$53,NA())</f>
        <v>745</v>
      </c>
      <c r="G50" s="138" t="e">
        <f>NA()</f>
        <v>#N/A</v>
      </c>
      <c r="H50" s="138" t="e">
        <f>NA()</f>
        <v>#N/A</v>
      </c>
      <c r="I50" s="138">
        <f>IF(ISNUMBER('実質公債費比率（分子）の構造'!M$53),'実質公債費比率（分子）の構造'!M$53,NA())</f>
        <v>644</v>
      </c>
      <c r="J50" s="138" t="e">
        <f>NA()</f>
        <v>#N/A</v>
      </c>
      <c r="K50" s="138" t="e">
        <f>NA()</f>
        <v>#N/A</v>
      </c>
      <c r="L50" s="138">
        <f>IF(ISNUMBER('実質公債費比率（分子）の構造'!N$53),'実質公債費比率（分子）の構造'!N$53,NA())</f>
        <v>194</v>
      </c>
      <c r="M50" s="138" t="e">
        <f>NA()</f>
        <v>#N/A</v>
      </c>
      <c r="N50" s="138" t="e">
        <f>NA()</f>
        <v>#N/A</v>
      </c>
      <c r="O50" s="138">
        <f>IF(ISNUMBER('実質公債費比率（分子）の構造'!O$53),'実質公債費比率（分子）の構造'!O$53,NA())</f>
        <v>463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18165</v>
      </c>
      <c r="E56" s="137"/>
      <c r="F56" s="137"/>
      <c r="G56" s="137">
        <f>'将来負担比率（分子）の構造'!J$52</f>
        <v>18314</v>
      </c>
      <c r="H56" s="137"/>
      <c r="I56" s="137"/>
      <c r="J56" s="137">
        <f>'将来負担比率（分子）の構造'!K$52</f>
        <v>18445</v>
      </c>
      <c r="K56" s="137"/>
      <c r="L56" s="137"/>
      <c r="M56" s="137">
        <f>'将来負担比率（分子）の構造'!L$52</f>
        <v>18315</v>
      </c>
      <c r="N56" s="137"/>
      <c r="O56" s="137"/>
      <c r="P56" s="137">
        <f>'将来負担比率（分子）の構造'!M$52</f>
        <v>19180</v>
      </c>
    </row>
    <row r="57" spans="1:16">
      <c r="A57" s="137" t="s">
        <v>36</v>
      </c>
      <c r="B57" s="137"/>
      <c r="C57" s="137"/>
      <c r="D57" s="137">
        <f>'将来負担比率（分子）の構造'!I$51</f>
        <v>689</v>
      </c>
      <c r="E57" s="137"/>
      <c r="F57" s="137"/>
      <c r="G57" s="137">
        <f>'将来負担比率（分子）の構造'!J$51</f>
        <v>716</v>
      </c>
      <c r="H57" s="137"/>
      <c r="I57" s="137"/>
      <c r="J57" s="137">
        <f>'将来負担比率（分子）の構造'!K$51</f>
        <v>748</v>
      </c>
      <c r="K57" s="137"/>
      <c r="L57" s="137"/>
      <c r="M57" s="137">
        <f>'将来負担比率（分子）の構造'!L$51</f>
        <v>690</v>
      </c>
      <c r="N57" s="137"/>
      <c r="O57" s="137"/>
      <c r="P57" s="137">
        <f>'将来負担比率（分子）の構造'!M$51</f>
        <v>657</v>
      </c>
    </row>
    <row r="58" spans="1:16">
      <c r="A58" s="137" t="s">
        <v>35</v>
      </c>
      <c r="B58" s="137"/>
      <c r="C58" s="137"/>
      <c r="D58" s="137">
        <f>'将来負担比率（分子）の構造'!I$50</f>
        <v>6301</v>
      </c>
      <c r="E58" s="137"/>
      <c r="F58" s="137"/>
      <c r="G58" s="137">
        <f>'将来負担比率（分子）の構造'!J$50</f>
        <v>6460</v>
      </c>
      <c r="H58" s="137"/>
      <c r="I58" s="137"/>
      <c r="J58" s="137">
        <f>'将来負担比率（分子）の構造'!K$50</f>
        <v>7869</v>
      </c>
      <c r="K58" s="137"/>
      <c r="L58" s="137"/>
      <c r="M58" s="137">
        <f>'将来負担比率（分子）の構造'!L$50</f>
        <v>8403</v>
      </c>
      <c r="N58" s="137"/>
      <c r="O58" s="137"/>
      <c r="P58" s="137">
        <f>'将来負担比率（分子）の構造'!M$50</f>
        <v>7866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650</v>
      </c>
      <c r="C62" s="137"/>
      <c r="D62" s="137"/>
      <c r="E62" s="137">
        <f>'将来負担比率（分子）の構造'!J$45</f>
        <v>468</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371</v>
      </c>
      <c r="C63" s="137"/>
      <c r="D63" s="137"/>
      <c r="E63" s="137">
        <f>'将来負担比率（分子）の構造'!J$44</f>
        <v>330</v>
      </c>
      <c r="F63" s="137"/>
      <c r="G63" s="137"/>
      <c r="H63" s="137">
        <f>'将来負担比率（分子）の構造'!K$44</f>
        <v>444</v>
      </c>
      <c r="I63" s="137"/>
      <c r="J63" s="137"/>
      <c r="K63" s="137">
        <f>'将来負担比率（分子）の構造'!L$44</f>
        <v>655</v>
      </c>
      <c r="L63" s="137"/>
      <c r="M63" s="137"/>
      <c r="N63" s="137">
        <f>'将来負担比率（分子）の構造'!M$44</f>
        <v>606</v>
      </c>
      <c r="O63" s="137"/>
      <c r="P63" s="137"/>
    </row>
    <row r="64" spans="1:16">
      <c r="A64" s="137" t="s">
        <v>27</v>
      </c>
      <c r="B64" s="137">
        <f>'将来負担比率（分子）の構造'!I$43</f>
        <v>7024</v>
      </c>
      <c r="C64" s="137"/>
      <c r="D64" s="137"/>
      <c r="E64" s="137">
        <f>'将来負担比率（分子）の構造'!J$43</f>
        <v>6481</v>
      </c>
      <c r="F64" s="137"/>
      <c r="G64" s="137"/>
      <c r="H64" s="137">
        <f>'将来負担比率（分子）の構造'!K$43</f>
        <v>6118</v>
      </c>
      <c r="I64" s="137"/>
      <c r="J64" s="137"/>
      <c r="K64" s="137">
        <f>'将来負担比率（分子）の構造'!L$43</f>
        <v>4483</v>
      </c>
      <c r="L64" s="137"/>
      <c r="M64" s="137"/>
      <c r="N64" s="137">
        <f>'将来負担比率（分子）の構造'!M$43</f>
        <v>4869</v>
      </c>
      <c r="O64" s="137"/>
      <c r="P64" s="137"/>
    </row>
    <row r="65" spans="1:16">
      <c r="A65" s="137" t="s">
        <v>26</v>
      </c>
      <c r="B65" s="137">
        <f>'将来負担比率（分子）の構造'!I$42</f>
        <v>548</v>
      </c>
      <c r="C65" s="137"/>
      <c r="D65" s="137"/>
      <c r="E65" s="137">
        <f>'将来負担比率（分子）の構造'!J$42</f>
        <v>501</v>
      </c>
      <c r="F65" s="137"/>
      <c r="G65" s="137"/>
      <c r="H65" s="137">
        <f>'将来負担比率（分子）の構造'!K$42</f>
        <v>453</v>
      </c>
      <c r="I65" s="137"/>
      <c r="J65" s="137"/>
      <c r="K65" s="137">
        <f>'将来負担比率（分子）の構造'!L$42</f>
        <v>334</v>
      </c>
      <c r="L65" s="137"/>
      <c r="M65" s="137"/>
      <c r="N65" s="137">
        <f>'将来負担比率（分子）の構造'!M$42</f>
        <v>315</v>
      </c>
      <c r="O65" s="137"/>
      <c r="P65" s="137"/>
    </row>
    <row r="66" spans="1:16">
      <c r="A66" s="137" t="s">
        <v>25</v>
      </c>
      <c r="B66" s="137">
        <f>'将来負担比率（分子）の構造'!I$41</f>
        <v>16481</v>
      </c>
      <c r="C66" s="137"/>
      <c r="D66" s="137"/>
      <c r="E66" s="137">
        <f>'将来負担比率（分子）の構造'!J$41</f>
        <v>16415</v>
      </c>
      <c r="F66" s="137"/>
      <c r="G66" s="137"/>
      <c r="H66" s="137">
        <f>'将来負担比率（分子）の構造'!K$41</f>
        <v>16406</v>
      </c>
      <c r="I66" s="137"/>
      <c r="J66" s="137"/>
      <c r="K66" s="137">
        <f>'将来負担比率（分子）の構造'!L$41</f>
        <v>16432</v>
      </c>
      <c r="L66" s="137"/>
      <c r="M66" s="137"/>
      <c r="N66" s="137">
        <f>'将来負担比率（分子）の構造'!M$41</f>
        <v>16900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6476229</v>
      </c>
      <c r="S5" s="641"/>
      <c r="T5" s="641"/>
      <c r="U5" s="641"/>
      <c r="V5" s="641"/>
      <c r="W5" s="641"/>
      <c r="X5" s="641"/>
      <c r="Y5" s="688"/>
      <c r="Z5" s="701">
        <v>28.4</v>
      </c>
      <c r="AA5" s="701"/>
      <c r="AB5" s="701"/>
      <c r="AC5" s="701"/>
      <c r="AD5" s="702">
        <v>6476229</v>
      </c>
      <c r="AE5" s="702"/>
      <c r="AF5" s="702"/>
      <c r="AG5" s="702"/>
      <c r="AH5" s="702"/>
      <c r="AI5" s="702"/>
      <c r="AJ5" s="702"/>
      <c r="AK5" s="702"/>
      <c r="AL5" s="689">
        <v>57</v>
      </c>
      <c r="AM5" s="658"/>
      <c r="AN5" s="658"/>
      <c r="AO5" s="690"/>
      <c r="AP5" s="677" t="s">
        <v>209</v>
      </c>
      <c r="AQ5" s="678"/>
      <c r="AR5" s="678"/>
      <c r="AS5" s="678"/>
      <c r="AT5" s="678"/>
      <c r="AU5" s="678"/>
      <c r="AV5" s="678"/>
      <c r="AW5" s="678"/>
      <c r="AX5" s="678"/>
      <c r="AY5" s="678"/>
      <c r="AZ5" s="678"/>
      <c r="BA5" s="678"/>
      <c r="BB5" s="678"/>
      <c r="BC5" s="678"/>
      <c r="BD5" s="678"/>
      <c r="BE5" s="678"/>
      <c r="BF5" s="679"/>
      <c r="BG5" s="590">
        <v>6476229</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169585</v>
      </c>
      <c r="S6" s="591"/>
      <c r="T6" s="591"/>
      <c r="U6" s="591"/>
      <c r="V6" s="591"/>
      <c r="W6" s="591"/>
      <c r="X6" s="591"/>
      <c r="Y6" s="592"/>
      <c r="Z6" s="643">
        <v>0.7</v>
      </c>
      <c r="AA6" s="643"/>
      <c r="AB6" s="643"/>
      <c r="AC6" s="643"/>
      <c r="AD6" s="644">
        <v>169585</v>
      </c>
      <c r="AE6" s="644"/>
      <c r="AF6" s="644"/>
      <c r="AG6" s="644"/>
      <c r="AH6" s="644"/>
      <c r="AI6" s="644"/>
      <c r="AJ6" s="644"/>
      <c r="AK6" s="644"/>
      <c r="AL6" s="613">
        <v>1.5</v>
      </c>
      <c r="AM6" s="645"/>
      <c r="AN6" s="645"/>
      <c r="AO6" s="646"/>
      <c r="AP6" s="587" t="s">
        <v>215</v>
      </c>
      <c r="AQ6" s="588"/>
      <c r="AR6" s="588"/>
      <c r="AS6" s="588"/>
      <c r="AT6" s="588"/>
      <c r="AU6" s="588"/>
      <c r="AV6" s="588"/>
      <c r="AW6" s="588"/>
      <c r="AX6" s="588"/>
      <c r="AY6" s="588"/>
      <c r="AZ6" s="588"/>
      <c r="BA6" s="588"/>
      <c r="BB6" s="588"/>
      <c r="BC6" s="588"/>
      <c r="BD6" s="588"/>
      <c r="BE6" s="588"/>
      <c r="BF6" s="589"/>
      <c r="BG6" s="590">
        <v>6476229</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194568</v>
      </c>
      <c r="CS6" s="591"/>
      <c r="CT6" s="591"/>
      <c r="CU6" s="591"/>
      <c r="CV6" s="591"/>
      <c r="CW6" s="591"/>
      <c r="CX6" s="591"/>
      <c r="CY6" s="592"/>
      <c r="CZ6" s="643">
        <v>0.9</v>
      </c>
      <c r="DA6" s="643"/>
      <c r="DB6" s="643"/>
      <c r="DC6" s="643"/>
      <c r="DD6" s="596">
        <v>7247</v>
      </c>
      <c r="DE6" s="591"/>
      <c r="DF6" s="591"/>
      <c r="DG6" s="591"/>
      <c r="DH6" s="591"/>
      <c r="DI6" s="591"/>
      <c r="DJ6" s="591"/>
      <c r="DK6" s="591"/>
      <c r="DL6" s="591"/>
      <c r="DM6" s="591"/>
      <c r="DN6" s="591"/>
      <c r="DO6" s="591"/>
      <c r="DP6" s="592"/>
      <c r="DQ6" s="596">
        <v>194568</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6064</v>
      </c>
      <c r="S7" s="591"/>
      <c r="T7" s="591"/>
      <c r="U7" s="591"/>
      <c r="V7" s="591"/>
      <c r="W7" s="591"/>
      <c r="X7" s="591"/>
      <c r="Y7" s="592"/>
      <c r="Z7" s="643">
        <v>0</v>
      </c>
      <c r="AA7" s="643"/>
      <c r="AB7" s="643"/>
      <c r="AC7" s="643"/>
      <c r="AD7" s="644">
        <v>6064</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3505806</v>
      </c>
      <c r="BH7" s="591"/>
      <c r="BI7" s="591"/>
      <c r="BJ7" s="591"/>
      <c r="BK7" s="591"/>
      <c r="BL7" s="591"/>
      <c r="BM7" s="591"/>
      <c r="BN7" s="592"/>
      <c r="BO7" s="643">
        <v>54.1</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2162443</v>
      </c>
      <c r="CS7" s="591"/>
      <c r="CT7" s="591"/>
      <c r="CU7" s="591"/>
      <c r="CV7" s="591"/>
      <c r="CW7" s="591"/>
      <c r="CX7" s="591"/>
      <c r="CY7" s="592"/>
      <c r="CZ7" s="643">
        <v>10</v>
      </c>
      <c r="DA7" s="643"/>
      <c r="DB7" s="643"/>
      <c r="DC7" s="643"/>
      <c r="DD7" s="596">
        <v>196556</v>
      </c>
      <c r="DE7" s="591"/>
      <c r="DF7" s="591"/>
      <c r="DG7" s="591"/>
      <c r="DH7" s="591"/>
      <c r="DI7" s="591"/>
      <c r="DJ7" s="591"/>
      <c r="DK7" s="591"/>
      <c r="DL7" s="591"/>
      <c r="DM7" s="591"/>
      <c r="DN7" s="591"/>
      <c r="DO7" s="591"/>
      <c r="DP7" s="592"/>
      <c r="DQ7" s="596">
        <v>1853353</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14011</v>
      </c>
      <c r="S8" s="591"/>
      <c r="T8" s="591"/>
      <c r="U8" s="591"/>
      <c r="V8" s="591"/>
      <c r="W8" s="591"/>
      <c r="X8" s="591"/>
      <c r="Y8" s="592"/>
      <c r="Z8" s="643">
        <v>0.1</v>
      </c>
      <c r="AA8" s="643"/>
      <c r="AB8" s="643"/>
      <c r="AC8" s="643"/>
      <c r="AD8" s="644">
        <v>14011</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95669</v>
      </c>
      <c r="BH8" s="591"/>
      <c r="BI8" s="591"/>
      <c r="BJ8" s="591"/>
      <c r="BK8" s="591"/>
      <c r="BL8" s="591"/>
      <c r="BM8" s="591"/>
      <c r="BN8" s="592"/>
      <c r="BO8" s="643">
        <v>1.5</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9975166</v>
      </c>
      <c r="CS8" s="591"/>
      <c r="CT8" s="591"/>
      <c r="CU8" s="591"/>
      <c r="CV8" s="591"/>
      <c r="CW8" s="591"/>
      <c r="CX8" s="591"/>
      <c r="CY8" s="592"/>
      <c r="CZ8" s="643">
        <v>46.3</v>
      </c>
      <c r="DA8" s="643"/>
      <c r="DB8" s="643"/>
      <c r="DC8" s="643"/>
      <c r="DD8" s="596">
        <v>94862</v>
      </c>
      <c r="DE8" s="591"/>
      <c r="DF8" s="591"/>
      <c r="DG8" s="591"/>
      <c r="DH8" s="591"/>
      <c r="DI8" s="591"/>
      <c r="DJ8" s="591"/>
      <c r="DK8" s="591"/>
      <c r="DL8" s="591"/>
      <c r="DM8" s="591"/>
      <c r="DN8" s="591"/>
      <c r="DO8" s="591"/>
      <c r="DP8" s="592"/>
      <c r="DQ8" s="596">
        <v>4194314</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10217</v>
      </c>
      <c r="S9" s="591"/>
      <c r="T9" s="591"/>
      <c r="U9" s="591"/>
      <c r="V9" s="591"/>
      <c r="W9" s="591"/>
      <c r="X9" s="591"/>
      <c r="Y9" s="592"/>
      <c r="Z9" s="643">
        <v>0</v>
      </c>
      <c r="AA9" s="643"/>
      <c r="AB9" s="643"/>
      <c r="AC9" s="643"/>
      <c r="AD9" s="644">
        <v>10217</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2468339</v>
      </c>
      <c r="BH9" s="591"/>
      <c r="BI9" s="591"/>
      <c r="BJ9" s="591"/>
      <c r="BK9" s="591"/>
      <c r="BL9" s="591"/>
      <c r="BM9" s="591"/>
      <c r="BN9" s="592"/>
      <c r="BO9" s="643">
        <v>38.1</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2346483</v>
      </c>
      <c r="CS9" s="591"/>
      <c r="CT9" s="591"/>
      <c r="CU9" s="591"/>
      <c r="CV9" s="591"/>
      <c r="CW9" s="591"/>
      <c r="CX9" s="591"/>
      <c r="CY9" s="592"/>
      <c r="CZ9" s="643">
        <v>10.9</v>
      </c>
      <c r="DA9" s="643"/>
      <c r="DB9" s="643"/>
      <c r="DC9" s="643"/>
      <c r="DD9" s="596">
        <v>9861</v>
      </c>
      <c r="DE9" s="591"/>
      <c r="DF9" s="591"/>
      <c r="DG9" s="591"/>
      <c r="DH9" s="591"/>
      <c r="DI9" s="591"/>
      <c r="DJ9" s="591"/>
      <c r="DK9" s="591"/>
      <c r="DL9" s="591"/>
      <c r="DM9" s="591"/>
      <c r="DN9" s="591"/>
      <c r="DO9" s="591"/>
      <c r="DP9" s="592"/>
      <c r="DQ9" s="596">
        <v>1152474</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926425</v>
      </c>
      <c r="S10" s="591"/>
      <c r="T10" s="591"/>
      <c r="U10" s="591"/>
      <c r="V10" s="591"/>
      <c r="W10" s="591"/>
      <c r="X10" s="591"/>
      <c r="Y10" s="592"/>
      <c r="Z10" s="643">
        <v>4.0999999999999996</v>
      </c>
      <c r="AA10" s="643"/>
      <c r="AB10" s="643"/>
      <c r="AC10" s="643"/>
      <c r="AD10" s="644">
        <v>926425</v>
      </c>
      <c r="AE10" s="644"/>
      <c r="AF10" s="644"/>
      <c r="AG10" s="644"/>
      <c r="AH10" s="644"/>
      <c r="AI10" s="644"/>
      <c r="AJ10" s="644"/>
      <c r="AK10" s="644"/>
      <c r="AL10" s="613">
        <v>8.1999999999999993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97321</v>
      </c>
      <c r="BH10" s="591"/>
      <c r="BI10" s="591"/>
      <c r="BJ10" s="591"/>
      <c r="BK10" s="591"/>
      <c r="BL10" s="591"/>
      <c r="BM10" s="591"/>
      <c r="BN10" s="592"/>
      <c r="BO10" s="643">
        <v>1.5</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95</v>
      </c>
      <c r="CS10" s="591"/>
      <c r="CT10" s="591"/>
      <c r="CU10" s="591"/>
      <c r="CV10" s="591"/>
      <c r="CW10" s="591"/>
      <c r="CX10" s="591"/>
      <c r="CY10" s="592"/>
      <c r="CZ10" s="643">
        <v>0</v>
      </c>
      <c r="DA10" s="643"/>
      <c r="DB10" s="643"/>
      <c r="DC10" s="643"/>
      <c r="DD10" s="596" t="s">
        <v>111</v>
      </c>
      <c r="DE10" s="591"/>
      <c r="DF10" s="591"/>
      <c r="DG10" s="591"/>
      <c r="DH10" s="591"/>
      <c r="DI10" s="591"/>
      <c r="DJ10" s="591"/>
      <c r="DK10" s="591"/>
      <c r="DL10" s="591"/>
      <c r="DM10" s="591"/>
      <c r="DN10" s="591"/>
      <c r="DO10" s="591"/>
      <c r="DP10" s="592"/>
      <c r="DQ10" s="596">
        <v>95</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7287</v>
      </c>
      <c r="S11" s="591"/>
      <c r="T11" s="591"/>
      <c r="U11" s="591"/>
      <c r="V11" s="591"/>
      <c r="W11" s="591"/>
      <c r="X11" s="591"/>
      <c r="Y11" s="592"/>
      <c r="Z11" s="643">
        <v>0</v>
      </c>
      <c r="AA11" s="643"/>
      <c r="AB11" s="643"/>
      <c r="AC11" s="643"/>
      <c r="AD11" s="644">
        <v>7287</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844477</v>
      </c>
      <c r="BH11" s="591"/>
      <c r="BI11" s="591"/>
      <c r="BJ11" s="591"/>
      <c r="BK11" s="591"/>
      <c r="BL11" s="591"/>
      <c r="BM11" s="591"/>
      <c r="BN11" s="592"/>
      <c r="BO11" s="643">
        <v>13</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639902</v>
      </c>
      <c r="CS11" s="591"/>
      <c r="CT11" s="591"/>
      <c r="CU11" s="591"/>
      <c r="CV11" s="591"/>
      <c r="CW11" s="591"/>
      <c r="CX11" s="591"/>
      <c r="CY11" s="592"/>
      <c r="CZ11" s="643">
        <v>3</v>
      </c>
      <c r="DA11" s="643"/>
      <c r="DB11" s="643"/>
      <c r="DC11" s="643"/>
      <c r="DD11" s="596">
        <v>147161</v>
      </c>
      <c r="DE11" s="591"/>
      <c r="DF11" s="591"/>
      <c r="DG11" s="591"/>
      <c r="DH11" s="591"/>
      <c r="DI11" s="591"/>
      <c r="DJ11" s="591"/>
      <c r="DK11" s="591"/>
      <c r="DL11" s="591"/>
      <c r="DM11" s="591"/>
      <c r="DN11" s="591"/>
      <c r="DO11" s="591"/>
      <c r="DP11" s="592"/>
      <c r="DQ11" s="596">
        <v>295286</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2469771</v>
      </c>
      <c r="BH12" s="591"/>
      <c r="BI12" s="591"/>
      <c r="BJ12" s="591"/>
      <c r="BK12" s="591"/>
      <c r="BL12" s="591"/>
      <c r="BM12" s="591"/>
      <c r="BN12" s="592"/>
      <c r="BO12" s="643">
        <v>38.1</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115208</v>
      </c>
      <c r="CS12" s="591"/>
      <c r="CT12" s="591"/>
      <c r="CU12" s="591"/>
      <c r="CV12" s="591"/>
      <c r="CW12" s="591"/>
      <c r="CX12" s="591"/>
      <c r="CY12" s="592"/>
      <c r="CZ12" s="643">
        <v>0.5</v>
      </c>
      <c r="DA12" s="643"/>
      <c r="DB12" s="643"/>
      <c r="DC12" s="643"/>
      <c r="DD12" s="596">
        <v>17392</v>
      </c>
      <c r="DE12" s="591"/>
      <c r="DF12" s="591"/>
      <c r="DG12" s="591"/>
      <c r="DH12" s="591"/>
      <c r="DI12" s="591"/>
      <c r="DJ12" s="591"/>
      <c r="DK12" s="591"/>
      <c r="DL12" s="591"/>
      <c r="DM12" s="591"/>
      <c r="DN12" s="591"/>
      <c r="DO12" s="591"/>
      <c r="DP12" s="592"/>
      <c r="DQ12" s="596">
        <v>105876</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28326</v>
      </c>
      <c r="S13" s="591"/>
      <c r="T13" s="591"/>
      <c r="U13" s="591"/>
      <c r="V13" s="591"/>
      <c r="W13" s="591"/>
      <c r="X13" s="591"/>
      <c r="Y13" s="592"/>
      <c r="Z13" s="643">
        <v>0.1</v>
      </c>
      <c r="AA13" s="643"/>
      <c r="AB13" s="643"/>
      <c r="AC13" s="643"/>
      <c r="AD13" s="644">
        <v>28326</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2465109</v>
      </c>
      <c r="BH13" s="591"/>
      <c r="BI13" s="591"/>
      <c r="BJ13" s="591"/>
      <c r="BK13" s="591"/>
      <c r="BL13" s="591"/>
      <c r="BM13" s="591"/>
      <c r="BN13" s="592"/>
      <c r="BO13" s="643">
        <v>38.1</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1728834</v>
      </c>
      <c r="CS13" s="591"/>
      <c r="CT13" s="591"/>
      <c r="CU13" s="591"/>
      <c r="CV13" s="591"/>
      <c r="CW13" s="591"/>
      <c r="CX13" s="591"/>
      <c r="CY13" s="592"/>
      <c r="CZ13" s="643">
        <v>8</v>
      </c>
      <c r="DA13" s="643"/>
      <c r="DB13" s="643"/>
      <c r="DC13" s="643"/>
      <c r="DD13" s="596">
        <v>744857</v>
      </c>
      <c r="DE13" s="591"/>
      <c r="DF13" s="591"/>
      <c r="DG13" s="591"/>
      <c r="DH13" s="591"/>
      <c r="DI13" s="591"/>
      <c r="DJ13" s="591"/>
      <c r="DK13" s="591"/>
      <c r="DL13" s="591"/>
      <c r="DM13" s="591"/>
      <c r="DN13" s="591"/>
      <c r="DO13" s="591"/>
      <c r="DP13" s="592"/>
      <c r="DQ13" s="596">
        <v>1380398</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155566</v>
      </c>
      <c r="BH14" s="591"/>
      <c r="BI14" s="591"/>
      <c r="BJ14" s="591"/>
      <c r="BK14" s="591"/>
      <c r="BL14" s="591"/>
      <c r="BM14" s="591"/>
      <c r="BN14" s="592"/>
      <c r="BO14" s="643">
        <v>2.4</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611534</v>
      </c>
      <c r="CS14" s="591"/>
      <c r="CT14" s="591"/>
      <c r="CU14" s="591"/>
      <c r="CV14" s="591"/>
      <c r="CW14" s="591"/>
      <c r="CX14" s="591"/>
      <c r="CY14" s="592"/>
      <c r="CZ14" s="643">
        <v>2.8</v>
      </c>
      <c r="DA14" s="643"/>
      <c r="DB14" s="643"/>
      <c r="DC14" s="643"/>
      <c r="DD14" s="596">
        <v>42915</v>
      </c>
      <c r="DE14" s="591"/>
      <c r="DF14" s="591"/>
      <c r="DG14" s="591"/>
      <c r="DH14" s="591"/>
      <c r="DI14" s="591"/>
      <c r="DJ14" s="591"/>
      <c r="DK14" s="591"/>
      <c r="DL14" s="591"/>
      <c r="DM14" s="591"/>
      <c r="DN14" s="591"/>
      <c r="DO14" s="591"/>
      <c r="DP14" s="592"/>
      <c r="DQ14" s="596">
        <v>589429</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68209</v>
      </c>
      <c r="S15" s="591"/>
      <c r="T15" s="591"/>
      <c r="U15" s="591"/>
      <c r="V15" s="591"/>
      <c r="W15" s="591"/>
      <c r="X15" s="591"/>
      <c r="Y15" s="592"/>
      <c r="Z15" s="643">
        <v>0.3</v>
      </c>
      <c r="AA15" s="643"/>
      <c r="AB15" s="643"/>
      <c r="AC15" s="643"/>
      <c r="AD15" s="644">
        <v>68209</v>
      </c>
      <c r="AE15" s="644"/>
      <c r="AF15" s="644"/>
      <c r="AG15" s="644"/>
      <c r="AH15" s="644"/>
      <c r="AI15" s="644"/>
      <c r="AJ15" s="644"/>
      <c r="AK15" s="644"/>
      <c r="AL15" s="613">
        <v>0.6</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345086</v>
      </c>
      <c r="BH15" s="591"/>
      <c r="BI15" s="591"/>
      <c r="BJ15" s="591"/>
      <c r="BK15" s="591"/>
      <c r="BL15" s="591"/>
      <c r="BM15" s="591"/>
      <c r="BN15" s="592"/>
      <c r="BO15" s="643">
        <v>5.3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1868594</v>
      </c>
      <c r="CS15" s="591"/>
      <c r="CT15" s="591"/>
      <c r="CU15" s="591"/>
      <c r="CV15" s="591"/>
      <c r="CW15" s="591"/>
      <c r="CX15" s="591"/>
      <c r="CY15" s="592"/>
      <c r="CZ15" s="643">
        <v>8.6999999999999993</v>
      </c>
      <c r="DA15" s="643"/>
      <c r="DB15" s="643"/>
      <c r="DC15" s="643"/>
      <c r="DD15" s="596">
        <v>324075</v>
      </c>
      <c r="DE15" s="591"/>
      <c r="DF15" s="591"/>
      <c r="DG15" s="591"/>
      <c r="DH15" s="591"/>
      <c r="DI15" s="591"/>
      <c r="DJ15" s="591"/>
      <c r="DK15" s="591"/>
      <c r="DL15" s="591"/>
      <c r="DM15" s="591"/>
      <c r="DN15" s="591"/>
      <c r="DO15" s="591"/>
      <c r="DP15" s="592"/>
      <c r="DQ15" s="596">
        <v>1590815</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4208854</v>
      </c>
      <c r="S16" s="591"/>
      <c r="T16" s="591"/>
      <c r="U16" s="591"/>
      <c r="V16" s="591"/>
      <c r="W16" s="591"/>
      <c r="X16" s="591"/>
      <c r="Y16" s="592"/>
      <c r="Z16" s="643">
        <v>18.399999999999999</v>
      </c>
      <c r="AA16" s="643"/>
      <c r="AB16" s="643"/>
      <c r="AC16" s="643"/>
      <c r="AD16" s="644">
        <v>3627108</v>
      </c>
      <c r="AE16" s="644"/>
      <c r="AF16" s="644"/>
      <c r="AG16" s="644"/>
      <c r="AH16" s="644"/>
      <c r="AI16" s="644"/>
      <c r="AJ16" s="644"/>
      <c r="AK16" s="644"/>
      <c r="AL16" s="613">
        <v>31.9</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311926</v>
      </c>
      <c r="CS16" s="591"/>
      <c r="CT16" s="591"/>
      <c r="CU16" s="591"/>
      <c r="CV16" s="591"/>
      <c r="CW16" s="591"/>
      <c r="CX16" s="591"/>
      <c r="CY16" s="592"/>
      <c r="CZ16" s="643">
        <v>1.4</v>
      </c>
      <c r="DA16" s="643"/>
      <c r="DB16" s="643"/>
      <c r="DC16" s="643"/>
      <c r="DD16" s="596" t="s">
        <v>111</v>
      </c>
      <c r="DE16" s="591"/>
      <c r="DF16" s="591"/>
      <c r="DG16" s="591"/>
      <c r="DH16" s="591"/>
      <c r="DI16" s="591"/>
      <c r="DJ16" s="591"/>
      <c r="DK16" s="591"/>
      <c r="DL16" s="591"/>
      <c r="DM16" s="591"/>
      <c r="DN16" s="591"/>
      <c r="DO16" s="591"/>
      <c r="DP16" s="592"/>
      <c r="DQ16" s="596">
        <v>93764</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3627108</v>
      </c>
      <c r="S17" s="591"/>
      <c r="T17" s="591"/>
      <c r="U17" s="591"/>
      <c r="V17" s="591"/>
      <c r="W17" s="591"/>
      <c r="X17" s="591"/>
      <c r="Y17" s="592"/>
      <c r="Z17" s="643">
        <v>15.9</v>
      </c>
      <c r="AA17" s="643"/>
      <c r="AB17" s="643"/>
      <c r="AC17" s="643"/>
      <c r="AD17" s="644">
        <v>3627108</v>
      </c>
      <c r="AE17" s="644"/>
      <c r="AF17" s="644"/>
      <c r="AG17" s="644"/>
      <c r="AH17" s="644"/>
      <c r="AI17" s="644"/>
      <c r="AJ17" s="644"/>
      <c r="AK17" s="644"/>
      <c r="AL17" s="613">
        <v>31.9</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1607540</v>
      </c>
      <c r="CS17" s="591"/>
      <c r="CT17" s="591"/>
      <c r="CU17" s="591"/>
      <c r="CV17" s="591"/>
      <c r="CW17" s="591"/>
      <c r="CX17" s="591"/>
      <c r="CY17" s="592"/>
      <c r="CZ17" s="643">
        <v>7.5</v>
      </c>
      <c r="DA17" s="643"/>
      <c r="DB17" s="643"/>
      <c r="DC17" s="643"/>
      <c r="DD17" s="596" t="s">
        <v>111</v>
      </c>
      <c r="DE17" s="591"/>
      <c r="DF17" s="591"/>
      <c r="DG17" s="591"/>
      <c r="DH17" s="591"/>
      <c r="DI17" s="591"/>
      <c r="DJ17" s="591"/>
      <c r="DK17" s="591"/>
      <c r="DL17" s="591"/>
      <c r="DM17" s="591"/>
      <c r="DN17" s="591"/>
      <c r="DO17" s="591"/>
      <c r="DP17" s="592"/>
      <c r="DQ17" s="596">
        <v>1533133</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581746</v>
      </c>
      <c r="S18" s="591"/>
      <c r="T18" s="591"/>
      <c r="U18" s="591"/>
      <c r="V18" s="591"/>
      <c r="W18" s="591"/>
      <c r="X18" s="591"/>
      <c r="Y18" s="592"/>
      <c r="Z18" s="643">
        <v>2.6</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11915207</v>
      </c>
      <c r="S20" s="591"/>
      <c r="T20" s="591"/>
      <c r="U20" s="591"/>
      <c r="V20" s="591"/>
      <c r="W20" s="591"/>
      <c r="X20" s="591"/>
      <c r="Y20" s="592"/>
      <c r="Z20" s="643">
        <v>52.2</v>
      </c>
      <c r="AA20" s="643"/>
      <c r="AB20" s="643"/>
      <c r="AC20" s="643"/>
      <c r="AD20" s="644">
        <v>11333461</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21562293</v>
      </c>
      <c r="CS20" s="591"/>
      <c r="CT20" s="591"/>
      <c r="CU20" s="591"/>
      <c r="CV20" s="591"/>
      <c r="CW20" s="591"/>
      <c r="CX20" s="591"/>
      <c r="CY20" s="592"/>
      <c r="CZ20" s="643">
        <v>100</v>
      </c>
      <c r="DA20" s="643"/>
      <c r="DB20" s="643"/>
      <c r="DC20" s="643"/>
      <c r="DD20" s="596">
        <v>1584926</v>
      </c>
      <c r="DE20" s="591"/>
      <c r="DF20" s="591"/>
      <c r="DG20" s="591"/>
      <c r="DH20" s="591"/>
      <c r="DI20" s="591"/>
      <c r="DJ20" s="591"/>
      <c r="DK20" s="591"/>
      <c r="DL20" s="591"/>
      <c r="DM20" s="591"/>
      <c r="DN20" s="591"/>
      <c r="DO20" s="591"/>
      <c r="DP20" s="592"/>
      <c r="DQ20" s="596">
        <v>12983505</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10384</v>
      </c>
      <c r="S21" s="591"/>
      <c r="T21" s="591"/>
      <c r="U21" s="591"/>
      <c r="V21" s="591"/>
      <c r="W21" s="591"/>
      <c r="X21" s="591"/>
      <c r="Y21" s="592"/>
      <c r="Z21" s="643">
        <v>0</v>
      </c>
      <c r="AA21" s="643"/>
      <c r="AB21" s="643"/>
      <c r="AC21" s="643"/>
      <c r="AD21" s="644">
        <v>10384</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518124</v>
      </c>
      <c r="S22" s="591"/>
      <c r="T22" s="591"/>
      <c r="U22" s="591"/>
      <c r="V22" s="591"/>
      <c r="W22" s="591"/>
      <c r="X22" s="591"/>
      <c r="Y22" s="592"/>
      <c r="Z22" s="643">
        <v>2.2999999999999998</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105865</v>
      </c>
      <c r="S23" s="591"/>
      <c r="T23" s="591"/>
      <c r="U23" s="591"/>
      <c r="V23" s="591"/>
      <c r="W23" s="591"/>
      <c r="X23" s="591"/>
      <c r="Y23" s="592"/>
      <c r="Z23" s="643">
        <v>0.5</v>
      </c>
      <c r="AA23" s="643"/>
      <c r="AB23" s="643"/>
      <c r="AC23" s="643"/>
      <c r="AD23" s="644" t="s">
        <v>111</v>
      </c>
      <c r="AE23" s="644"/>
      <c r="AF23" s="644"/>
      <c r="AG23" s="644"/>
      <c r="AH23" s="644"/>
      <c r="AI23" s="644"/>
      <c r="AJ23" s="644"/>
      <c r="AK23" s="644"/>
      <c r="AL23" s="613" t="s">
        <v>111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90607</v>
      </c>
      <c r="S24" s="591"/>
      <c r="T24" s="591"/>
      <c r="U24" s="591"/>
      <c r="V24" s="591"/>
      <c r="W24" s="591"/>
      <c r="X24" s="591"/>
      <c r="Y24" s="592"/>
      <c r="Z24" s="643">
        <v>0.4</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11162336</v>
      </c>
      <c r="CS24" s="641"/>
      <c r="CT24" s="641"/>
      <c r="CU24" s="641"/>
      <c r="CV24" s="641"/>
      <c r="CW24" s="641"/>
      <c r="CX24" s="641"/>
      <c r="CY24" s="688"/>
      <c r="CZ24" s="692">
        <v>51.8</v>
      </c>
      <c r="DA24" s="693"/>
      <c r="DB24" s="693"/>
      <c r="DC24" s="694"/>
      <c r="DD24" s="687">
        <v>6257069</v>
      </c>
      <c r="DE24" s="641"/>
      <c r="DF24" s="641"/>
      <c r="DG24" s="641"/>
      <c r="DH24" s="641"/>
      <c r="DI24" s="641"/>
      <c r="DJ24" s="641"/>
      <c r="DK24" s="688"/>
      <c r="DL24" s="687">
        <v>6123388</v>
      </c>
      <c r="DM24" s="641"/>
      <c r="DN24" s="641"/>
      <c r="DO24" s="641"/>
      <c r="DP24" s="641"/>
      <c r="DQ24" s="641"/>
      <c r="DR24" s="641"/>
      <c r="DS24" s="641"/>
      <c r="DT24" s="641"/>
      <c r="DU24" s="641"/>
      <c r="DV24" s="688"/>
      <c r="DW24" s="689">
        <v>51</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4369882</v>
      </c>
      <c r="S25" s="591"/>
      <c r="T25" s="591"/>
      <c r="U25" s="591"/>
      <c r="V25" s="591"/>
      <c r="W25" s="591"/>
      <c r="X25" s="591"/>
      <c r="Y25" s="592"/>
      <c r="Z25" s="643">
        <v>19.2</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3001735</v>
      </c>
      <c r="CS25" s="609"/>
      <c r="CT25" s="609"/>
      <c r="CU25" s="609"/>
      <c r="CV25" s="609"/>
      <c r="CW25" s="609"/>
      <c r="CX25" s="609"/>
      <c r="CY25" s="610"/>
      <c r="CZ25" s="593">
        <v>13.9</v>
      </c>
      <c r="DA25" s="611"/>
      <c r="DB25" s="611"/>
      <c r="DC25" s="612"/>
      <c r="DD25" s="596">
        <v>2787996</v>
      </c>
      <c r="DE25" s="609"/>
      <c r="DF25" s="609"/>
      <c r="DG25" s="609"/>
      <c r="DH25" s="609"/>
      <c r="DI25" s="609"/>
      <c r="DJ25" s="609"/>
      <c r="DK25" s="610"/>
      <c r="DL25" s="596">
        <v>2707288</v>
      </c>
      <c r="DM25" s="609"/>
      <c r="DN25" s="609"/>
      <c r="DO25" s="609"/>
      <c r="DP25" s="609"/>
      <c r="DQ25" s="609"/>
      <c r="DR25" s="609"/>
      <c r="DS25" s="609"/>
      <c r="DT25" s="609"/>
      <c r="DU25" s="609"/>
      <c r="DV25" s="610"/>
      <c r="DW25" s="613">
        <v>22.5</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v>11628</v>
      </c>
      <c r="S26" s="591"/>
      <c r="T26" s="591"/>
      <c r="U26" s="591"/>
      <c r="V26" s="591"/>
      <c r="W26" s="591"/>
      <c r="X26" s="591"/>
      <c r="Y26" s="592"/>
      <c r="Z26" s="643">
        <v>0.1</v>
      </c>
      <c r="AA26" s="643"/>
      <c r="AB26" s="643"/>
      <c r="AC26" s="643"/>
      <c r="AD26" s="644">
        <v>11628</v>
      </c>
      <c r="AE26" s="644"/>
      <c r="AF26" s="644"/>
      <c r="AG26" s="644"/>
      <c r="AH26" s="644"/>
      <c r="AI26" s="644"/>
      <c r="AJ26" s="644"/>
      <c r="AK26" s="644"/>
      <c r="AL26" s="613">
        <v>0.1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1733966</v>
      </c>
      <c r="CS26" s="591"/>
      <c r="CT26" s="591"/>
      <c r="CU26" s="591"/>
      <c r="CV26" s="591"/>
      <c r="CW26" s="591"/>
      <c r="CX26" s="591"/>
      <c r="CY26" s="592"/>
      <c r="CZ26" s="593">
        <v>8</v>
      </c>
      <c r="DA26" s="611"/>
      <c r="DB26" s="611"/>
      <c r="DC26" s="612"/>
      <c r="DD26" s="596">
        <v>1543852</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2258790</v>
      </c>
      <c r="S27" s="591"/>
      <c r="T27" s="591"/>
      <c r="U27" s="591"/>
      <c r="V27" s="591"/>
      <c r="W27" s="591"/>
      <c r="X27" s="591"/>
      <c r="Y27" s="592"/>
      <c r="Z27" s="643">
        <v>9.9</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6476229</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6553061</v>
      </c>
      <c r="CS27" s="609"/>
      <c r="CT27" s="609"/>
      <c r="CU27" s="609"/>
      <c r="CV27" s="609"/>
      <c r="CW27" s="609"/>
      <c r="CX27" s="609"/>
      <c r="CY27" s="610"/>
      <c r="CZ27" s="593">
        <v>30.4</v>
      </c>
      <c r="DA27" s="611"/>
      <c r="DB27" s="611"/>
      <c r="DC27" s="612"/>
      <c r="DD27" s="596">
        <v>1935940</v>
      </c>
      <c r="DE27" s="609"/>
      <c r="DF27" s="609"/>
      <c r="DG27" s="609"/>
      <c r="DH27" s="609"/>
      <c r="DI27" s="609"/>
      <c r="DJ27" s="609"/>
      <c r="DK27" s="610"/>
      <c r="DL27" s="596">
        <v>1882967</v>
      </c>
      <c r="DM27" s="609"/>
      <c r="DN27" s="609"/>
      <c r="DO27" s="609"/>
      <c r="DP27" s="609"/>
      <c r="DQ27" s="609"/>
      <c r="DR27" s="609"/>
      <c r="DS27" s="609"/>
      <c r="DT27" s="609"/>
      <c r="DU27" s="609"/>
      <c r="DV27" s="610"/>
      <c r="DW27" s="613">
        <v>15.7</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25903</v>
      </c>
      <c r="S28" s="591"/>
      <c r="T28" s="591"/>
      <c r="U28" s="591"/>
      <c r="V28" s="591"/>
      <c r="W28" s="591"/>
      <c r="X28" s="591"/>
      <c r="Y28" s="592"/>
      <c r="Z28" s="643">
        <v>0.1</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1607540</v>
      </c>
      <c r="CS28" s="591"/>
      <c r="CT28" s="591"/>
      <c r="CU28" s="591"/>
      <c r="CV28" s="591"/>
      <c r="CW28" s="591"/>
      <c r="CX28" s="591"/>
      <c r="CY28" s="592"/>
      <c r="CZ28" s="593">
        <v>7.5</v>
      </c>
      <c r="DA28" s="611"/>
      <c r="DB28" s="611"/>
      <c r="DC28" s="612"/>
      <c r="DD28" s="596">
        <v>1533133</v>
      </c>
      <c r="DE28" s="591"/>
      <c r="DF28" s="591"/>
      <c r="DG28" s="591"/>
      <c r="DH28" s="591"/>
      <c r="DI28" s="591"/>
      <c r="DJ28" s="591"/>
      <c r="DK28" s="592"/>
      <c r="DL28" s="596">
        <v>1533133</v>
      </c>
      <c r="DM28" s="591"/>
      <c r="DN28" s="591"/>
      <c r="DO28" s="591"/>
      <c r="DP28" s="591"/>
      <c r="DQ28" s="591"/>
      <c r="DR28" s="591"/>
      <c r="DS28" s="591"/>
      <c r="DT28" s="591"/>
      <c r="DU28" s="591"/>
      <c r="DV28" s="592"/>
      <c r="DW28" s="613">
        <v>12.8</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25790</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1607274</v>
      </c>
      <c r="CS29" s="609"/>
      <c r="CT29" s="609"/>
      <c r="CU29" s="609"/>
      <c r="CV29" s="609"/>
      <c r="CW29" s="609"/>
      <c r="CX29" s="609"/>
      <c r="CY29" s="610"/>
      <c r="CZ29" s="593">
        <v>7.5</v>
      </c>
      <c r="DA29" s="611"/>
      <c r="DB29" s="611"/>
      <c r="DC29" s="612"/>
      <c r="DD29" s="596">
        <v>1532867</v>
      </c>
      <c r="DE29" s="609"/>
      <c r="DF29" s="609"/>
      <c r="DG29" s="609"/>
      <c r="DH29" s="609"/>
      <c r="DI29" s="609"/>
      <c r="DJ29" s="609"/>
      <c r="DK29" s="610"/>
      <c r="DL29" s="596">
        <v>1532867</v>
      </c>
      <c r="DM29" s="609"/>
      <c r="DN29" s="609"/>
      <c r="DO29" s="609"/>
      <c r="DP29" s="609"/>
      <c r="DQ29" s="609"/>
      <c r="DR29" s="609"/>
      <c r="DS29" s="609"/>
      <c r="DT29" s="609"/>
      <c r="DU29" s="609"/>
      <c r="DV29" s="610"/>
      <c r="DW29" s="613">
        <v>12.8</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975293</v>
      </c>
      <c r="S30" s="591"/>
      <c r="T30" s="591"/>
      <c r="U30" s="591"/>
      <c r="V30" s="591"/>
      <c r="W30" s="591"/>
      <c r="X30" s="591"/>
      <c r="Y30" s="592"/>
      <c r="Z30" s="643">
        <v>4.3</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99.4</v>
      </c>
      <c r="BH30" s="657"/>
      <c r="BI30" s="657"/>
      <c r="BJ30" s="657"/>
      <c r="BK30" s="657"/>
      <c r="BL30" s="657"/>
      <c r="BM30" s="658">
        <v>96.8</v>
      </c>
      <c r="BN30" s="657"/>
      <c r="BO30" s="657"/>
      <c r="BP30" s="657"/>
      <c r="BQ30" s="659"/>
      <c r="BR30" s="656">
        <v>99.1</v>
      </c>
      <c r="BS30" s="657"/>
      <c r="BT30" s="657"/>
      <c r="BU30" s="657"/>
      <c r="BV30" s="657"/>
      <c r="BW30" s="657"/>
      <c r="BX30" s="658">
        <v>95.9</v>
      </c>
      <c r="BY30" s="657"/>
      <c r="BZ30" s="657"/>
      <c r="CA30" s="657"/>
      <c r="CB30" s="659"/>
      <c r="CD30" s="662"/>
      <c r="CE30" s="663"/>
      <c r="CF30" s="627" t="s">
        <v>292</v>
      </c>
      <c r="CG30" s="624"/>
      <c r="CH30" s="624"/>
      <c r="CI30" s="624"/>
      <c r="CJ30" s="624"/>
      <c r="CK30" s="624"/>
      <c r="CL30" s="624"/>
      <c r="CM30" s="624"/>
      <c r="CN30" s="624"/>
      <c r="CO30" s="624"/>
      <c r="CP30" s="624"/>
      <c r="CQ30" s="625"/>
      <c r="CR30" s="590">
        <v>1481258</v>
      </c>
      <c r="CS30" s="591"/>
      <c r="CT30" s="591"/>
      <c r="CU30" s="591"/>
      <c r="CV30" s="591"/>
      <c r="CW30" s="591"/>
      <c r="CX30" s="591"/>
      <c r="CY30" s="592"/>
      <c r="CZ30" s="593">
        <v>6.9</v>
      </c>
      <c r="DA30" s="611"/>
      <c r="DB30" s="611"/>
      <c r="DC30" s="612"/>
      <c r="DD30" s="596">
        <v>1407210</v>
      </c>
      <c r="DE30" s="591"/>
      <c r="DF30" s="591"/>
      <c r="DG30" s="591"/>
      <c r="DH30" s="591"/>
      <c r="DI30" s="591"/>
      <c r="DJ30" s="591"/>
      <c r="DK30" s="592"/>
      <c r="DL30" s="596">
        <v>1407210</v>
      </c>
      <c r="DM30" s="591"/>
      <c r="DN30" s="591"/>
      <c r="DO30" s="591"/>
      <c r="DP30" s="591"/>
      <c r="DQ30" s="591"/>
      <c r="DR30" s="591"/>
      <c r="DS30" s="591"/>
      <c r="DT30" s="591"/>
      <c r="DU30" s="591"/>
      <c r="DV30" s="592"/>
      <c r="DW30" s="613">
        <v>11.7</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439077</v>
      </c>
      <c r="S31" s="591"/>
      <c r="T31" s="591"/>
      <c r="U31" s="591"/>
      <c r="V31" s="591"/>
      <c r="W31" s="591"/>
      <c r="X31" s="591"/>
      <c r="Y31" s="592"/>
      <c r="Z31" s="643">
        <v>1.9</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99.5</v>
      </c>
      <c r="BH31" s="609"/>
      <c r="BI31" s="609"/>
      <c r="BJ31" s="609"/>
      <c r="BK31" s="609"/>
      <c r="BL31" s="609"/>
      <c r="BM31" s="645">
        <v>96.9</v>
      </c>
      <c r="BN31" s="655"/>
      <c r="BO31" s="655"/>
      <c r="BP31" s="655"/>
      <c r="BQ31" s="619"/>
      <c r="BR31" s="654">
        <v>99</v>
      </c>
      <c r="BS31" s="609"/>
      <c r="BT31" s="609"/>
      <c r="BU31" s="609"/>
      <c r="BV31" s="609"/>
      <c r="BW31" s="609"/>
      <c r="BX31" s="645">
        <v>96</v>
      </c>
      <c r="BY31" s="655"/>
      <c r="BZ31" s="655"/>
      <c r="CA31" s="655"/>
      <c r="CB31" s="619"/>
      <c r="CD31" s="662"/>
      <c r="CE31" s="663"/>
      <c r="CF31" s="627" t="s">
        <v>296</v>
      </c>
      <c r="CG31" s="624"/>
      <c r="CH31" s="624"/>
      <c r="CI31" s="624"/>
      <c r="CJ31" s="624"/>
      <c r="CK31" s="624"/>
      <c r="CL31" s="624"/>
      <c r="CM31" s="624"/>
      <c r="CN31" s="624"/>
      <c r="CO31" s="624"/>
      <c r="CP31" s="624"/>
      <c r="CQ31" s="625"/>
      <c r="CR31" s="590">
        <v>126016</v>
      </c>
      <c r="CS31" s="609"/>
      <c r="CT31" s="609"/>
      <c r="CU31" s="609"/>
      <c r="CV31" s="609"/>
      <c r="CW31" s="609"/>
      <c r="CX31" s="609"/>
      <c r="CY31" s="610"/>
      <c r="CZ31" s="593">
        <v>0.6</v>
      </c>
      <c r="DA31" s="611"/>
      <c r="DB31" s="611"/>
      <c r="DC31" s="612"/>
      <c r="DD31" s="596">
        <v>125657</v>
      </c>
      <c r="DE31" s="609"/>
      <c r="DF31" s="609"/>
      <c r="DG31" s="609"/>
      <c r="DH31" s="609"/>
      <c r="DI31" s="609"/>
      <c r="DJ31" s="609"/>
      <c r="DK31" s="610"/>
      <c r="DL31" s="596">
        <v>125657</v>
      </c>
      <c r="DM31" s="609"/>
      <c r="DN31" s="609"/>
      <c r="DO31" s="609"/>
      <c r="DP31" s="609"/>
      <c r="DQ31" s="609"/>
      <c r="DR31" s="609"/>
      <c r="DS31" s="609"/>
      <c r="DT31" s="609"/>
      <c r="DU31" s="609"/>
      <c r="DV31" s="610"/>
      <c r="DW31" s="613">
        <v>1</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116632</v>
      </c>
      <c r="S32" s="591"/>
      <c r="T32" s="591"/>
      <c r="U32" s="591"/>
      <c r="V32" s="591"/>
      <c r="W32" s="591"/>
      <c r="X32" s="591"/>
      <c r="Y32" s="592"/>
      <c r="Z32" s="643">
        <v>0.5</v>
      </c>
      <c r="AA32" s="643"/>
      <c r="AB32" s="643"/>
      <c r="AC32" s="643"/>
      <c r="AD32" s="644">
        <v>15</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99.3</v>
      </c>
      <c r="BH32" s="575"/>
      <c r="BI32" s="575"/>
      <c r="BJ32" s="575"/>
      <c r="BK32" s="575"/>
      <c r="BL32" s="575"/>
      <c r="BM32" s="638">
        <v>96.3</v>
      </c>
      <c r="BN32" s="575"/>
      <c r="BO32" s="575"/>
      <c r="BP32" s="575"/>
      <c r="BQ32" s="632"/>
      <c r="BR32" s="653">
        <v>99</v>
      </c>
      <c r="BS32" s="575"/>
      <c r="BT32" s="575"/>
      <c r="BU32" s="575"/>
      <c r="BV32" s="575"/>
      <c r="BW32" s="575"/>
      <c r="BX32" s="638">
        <v>95.4</v>
      </c>
      <c r="BY32" s="575"/>
      <c r="BZ32" s="575"/>
      <c r="CA32" s="575"/>
      <c r="CB32" s="632"/>
      <c r="CD32" s="664"/>
      <c r="CE32" s="665"/>
      <c r="CF32" s="627" t="s">
        <v>299</v>
      </c>
      <c r="CG32" s="624"/>
      <c r="CH32" s="624"/>
      <c r="CI32" s="624"/>
      <c r="CJ32" s="624"/>
      <c r="CK32" s="624"/>
      <c r="CL32" s="624"/>
      <c r="CM32" s="624"/>
      <c r="CN32" s="624"/>
      <c r="CO32" s="624"/>
      <c r="CP32" s="624"/>
      <c r="CQ32" s="625"/>
      <c r="CR32" s="590">
        <v>266</v>
      </c>
      <c r="CS32" s="591"/>
      <c r="CT32" s="591"/>
      <c r="CU32" s="591"/>
      <c r="CV32" s="591"/>
      <c r="CW32" s="591"/>
      <c r="CX32" s="591"/>
      <c r="CY32" s="592"/>
      <c r="CZ32" s="593">
        <v>0</v>
      </c>
      <c r="DA32" s="611"/>
      <c r="DB32" s="611"/>
      <c r="DC32" s="612"/>
      <c r="DD32" s="596">
        <v>266</v>
      </c>
      <c r="DE32" s="591"/>
      <c r="DF32" s="591"/>
      <c r="DG32" s="591"/>
      <c r="DH32" s="591"/>
      <c r="DI32" s="591"/>
      <c r="DJ32" s="591"/>
      <c r="DK32" s="592"/>
      <c r="DL32" s="596">
        <v>266</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1949131</v>
      </c>
      <c r="S33" s="591"/>
      <c r="T33" s="591"/>
      <c r="U33" s="591"/>
      <c r="V33" s="591"/>
      <c r="W33" s="591"/>
      <c r="X33" s="591"/>
      <c r="Y33" s="592"/>
      <c r="Z33" s="643">
        <v>8.5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8503105</v>
      </c>
      <c r="CS33" s="609"/>
      <c r="CT33" s="609"/>
      <c r="CU33" s="609"/>
      <c r="CV33" s="609"/>
      <c r="CW33" s="609"/>
      <c r="CX33" s="609"/>
      <c r="CY33" s="610"/>
      <c r="CZ33" s="593">
        <v>39.4</v>
      </c>
      <c r="DA33" s="611"/>
      <c r="DB33" s="611"/>
      <c r="DC33" s="612"/>
      <c r="DD33" s="596">
        <v>5829590</v>
      </c>
      <c r="DE33" s="609"/>
      <c r="DF33" s="609"/>
      <c r="DG33" s="609"/>
      <c r="DH33" s="609"/>
      <c r="DI33" s="609"/>
      <c r="DJ33" s="609"/>
      <c r="DK33" s="610"/>
      <c r="DL33" s="596">
        <v>5411417</v>
      </c>
      <c r="DM33" s="609"/>
      <c r="DN33" s="609"/>
      <c r="DO33" s="609"/>
      <c r="DP33" s="609"/>
      <c r="DQ33" s="609"/>
      <c r="DR33" s="609"/>
      <c r="DS33" s="609"/>
      <c r="DT33" s="609"/>
      <c r="DU33" s="609"/>
      <c r="DV33" s="610"/>
      <c r="DW33" s="613">
        <v>45.1</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3432330</v>
      </c>
      <c r="CS34" s="591"/>
      <c r="CT34" s="591"/>
      <c r="CU34" s="591"/>
      <c r="CV34" s="591"/>
      <c r="CW34" s="591"/>
      <c r="CX34" s="591"/>
      <c r="CY34" s="592"/>
      <c r="CZ34" s="593">
        <v>15.9</v>
      </c>
      <c r="DA34" s="611"/>
      <c r="DB34" s="611"/>
      <c r="DC34" s="612"/>
      <c r="DD34" s="596">
        <v>1910386</v>
      </c>
      <c r="DE34" s="591"/>
      <c r="DF34" s="591"/>
      <c r="DG34" s="591"/>
      <c r="DH34" s="591"/>
      <c r="DI34" s="591"/>
      <c r="DJ34" s="591"/>
      <c r="DK34" s="592"/>
      <c r="DL34" s="596">
        <v>1754383</v>
      </c>
      <c r="DM34" s="591"/>
      <c r="DN34" s="591"/>
      <c r="DO34" s="591"/>
      <c r="DP34" s="591"/>
      <c r="DQ34" s="591"/>
      <c r="DR34" s="591"/>
      <c r="DS34" s="591"/>
      <c r="DT34" s="591"/>
      <c r="DU34" s="591"/>
      <c r="DV34" s="592"/>
      <c r="DW34" s="613">
        <v>14.6</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652331</v>
      </c>
      <c r="S35" s="591"/>
      <c r="T35" s="591"/>
      <c r="U35" s="591"/>
      <c r="V35" s="591"/>
      <c r="W35" s="591"/>
      <c r="X35" s="591"/>
      <c r="Y35" s="592"/>
      <c r="Z35" s="643">
        <v>2.9</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2490864</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103972</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87816</v>
      </c>
      <c r="CS35" s="609"/>
      <c r="CT35" s="609"/>
      <c r="CU35" s="609"/>
      <c r="CV35" s="609"/>
      <c r="CW35" s="609"/>
      <c r="CX35" s="609"/>
      <c r="CY35" s="610"/>
      <c r="CZ35" s="593">
        <v>0.4</v>
      </c>
      <c r="DA35" s="611"/>
      <c r="DB35" s="611"/>
      <c r="DC35" s="612"/>
      <c r="DD35" s="596">
        <v>83557</v>
      </c>
      <c r="DE35" s="609"/>
      <c r="DF35" s="609"/>
      <c r="DG35" s="609"/>
      <c r="DH35" s="609"/>
      <c r="DI35" s="609"/>
      <c r="DJ35" s="609"/>
      <c r="DK35" s="610"/>
      <c r="DL35" s="596">
        <v>83465</v>
      </c>
      <c r="DM35" s="609"/>
      <c r="DN35" s="609"/>
      <c r="DO35" s="609"/>
      <c r="DP35" s="609"/>
      <c r="DQ35" s="609"/>
      <c r="DR35" s="609"/>
      <c r="DS35" s="609"/>
      <c r="DT35" s="609"/>
      <c r="DU35" s="609"/>
      <c r="DV35" s="610"/>
      <c r="DW35" s="613">
        <v>0.7</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22812313</v>
      </c>
      <c r="S36" s="631"/>
      <c r="T36" s="631"/>
      <c r="U36" s="631"/>
      <c r="V36" s="631"/>
      <c r="W36" s="631"/>
      <c r="X36" s="631"/>
      <c r="Y36" s="634"/>
      <c r="Z36" s="635">
        <v>100</v>
      </c>
      <c r="AA36" s="635"/>
      <c r="AB36" s="635"/>
      <c r="AC36" s="635"/>
      <c r="AD36" s="636">
        <v>11355488</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748051</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-127294</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2770308</v>
      </c>
      <c r="CS36" s="591"/>
      <c r="CT36" s="591"/>
      <c r="CU36" s="591"/>
      <c r="CV36" s="591"/>
      <c r="CW36" s="591"/>
      <c r="CX36" s="591"/>
      <c r="CY36" s="592"/>
      <c r="CZ36" s="593">
        <v>12.8</v>
      </c>
      <c r="DA36" s="611"/>
      <c r="DB36" s="611"/>
      <c r="DC36" s="612"/>
      <c r="DD36" s="596">
        <v>1970764</v>
      </c>
      <c r="DE36" s="591"/>
      <c r="DF36" s="591"/>
      <c r="DG36" s="591"/>
      <c r="DH36" s="591"/>
      <c r="DI36" s="591"/>
      <c r="DJ36" s="591"/>
      <c r="DK36" s="592"/>
      <c r="DL36" s="596">
        <v>1708687</v>
      </c>
      <c r="DM36" s="591"/>
      <c r="DN36" s="591"/>
      <c r="DO36" s="591"/>
      <c r="DP36" s="591"/>
      <c r="DQ36" s="591"/>
      <c r="DR36" s="591"/>
      <c r="DS36" s="591"/>
      <c r="DT36" s="591"/>
      <c r="DU36" s="591"/>
      <c r="DV36" s="592"/>
      <c r="DW36" s="613">
        <v>14.2</v>
      </c>
      <c r="DX36" s="614"/>
      <c r="DY36" s="614"/>
      <c r="DZ36" s="614"/>
      <c r="EA36" s="614"/>
      <c r="EB36" s="614"/>
      <c r="EC36" s="615"/>
    </row>
    <row r="37" spans="2:133" ht="11.25" customHeight="1">
      <c r="AQ37" s="616" t="s">
        <v>314</v>
      </c>
      <c r="AR37" s="617"/>
      <c r="AS37" s="617"/>
      <c r="AT37" s="617"/>
      <c r="AU37" s="617"/>
      <c r="AV37" s="617"/>
      <c r="AW37" s="617"/>
      <c r="AX37" s="617"/>
      <c r="AY37" s="618"/>
      <c r="AZ37" s="590">
        <v>4258</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7189</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927840</v>
      </c>
      <c r="CS37" s="609"/>
      <c r="CT37" s="609"/>
      <c r="CU37" s="609"/>
      <c r="CV37" s="609"/>
      <c r="CW37" s="609"/>
      <c r="CX37" s="609"/>
      <c r="CY37" s="610"/>
      <c r="CZ37" s="593">
        <v>4.3</v>
      </c>
      <c r="DA37" s="611"/>
      <c r="DB37" s="611"/>
      <c r="DC37" s="612"/>
      <c r="DD37" s="596">
        <v>927840</v>
      </c>
      <c r="DE37" s="609"/>
      <c r="DF37" s="609"/>
      <c r="DG37" s="609"/>
      <c r="DH37" s="609"/>
      <c r="DI37" s="609"/>
      <c r="DJ37" s="609"/>
      <c r="DK37" s="610"/>
      <c r="DL37" s="596">
        <v>927840</v>
      </c>
      <c r="DM37" s="609"/>
      <c r="DN37" s="609"/>
      <c r="DO37" s="609"/>
      <c r="DP37" s="609"/>
      <c r="DQ37" s="609"/>
      <c r="DR37" s="609"/>
      <c r="DS37" s="609"/>
      <c r="DT37" s="609"/>
      <c r="DU37" s="609"/>
      <c r="DV37" s="610"/>
      <c r="DW37" s="613">
        <v>7.7</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12517</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1738555</v>
      </c>
      <c r="CS38" s="591"/>
      <c r="CT38" s="591"/>
      <c r="CU38" s="591"/>
      <c r="CV38" s="591"/>
      <c r="CW38" s="591"/>
      <c r="CX38" s="591"/>
      <c r="CY38" s="592"/>
      <c r="CZ38" s="593">
        <v>8.1</v>
      </c>
      <c r="DA38" s="611"/>
      <c r="DB38" s="611"/>
      <c r="DC38" s="612"/>
      <c r="DD38" s="596">
        <v>1413302</v>
      </c>
      <c r="DE38" s="591"/>
      <c r="DF38" s="591"/>
      <c r="DG38" s="591"/>
      <c r="DH38" s="591"/>
      <c r="DI38" s="591"/>
      <c r="DJ38" s="591"/>
      <c r="DK38" s="592"/>
      <c r="DL38" s="596">
        <v>1413302</v>
      </c>
      <c r="DM38" s="591"/>
      <c r="DN38" s="591"/>
      <c r="DO38" s="591"/>
      <c r="DP38" s="591"/>
      <c r="DQ38" s="591"/>
      <c r="DR38" s="591"/>
      <c r="DS38" s="591"/>
      <c r="DT38" s="591"/>
      <c r="DU38" s="591"/>
      <c r="DV38" s="592"/>
      <c r="DW38" s="613">
        <v>11.8</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94</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7816</v>
      </c>
      <c r="CS39" s="609"/>
      <c r="CT39" s="609"/>
      <c r="CU39" s="609"/>
      <c r="CV39" s="609"/>
      <c r="CW39" s="609"/>
      <c r="CX39" s="609"/>
      <c r="CY39" s="610"/>
      <c r="CZ39" s="593">
        <v>0</v>
      </c>
      <c r="DA39" s="611"/>
      <c r="DB39" s="611"/>
      <c r="DC39" s="612"/>
      <c r="DD39" s="596">
        <v>1</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540007</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132</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466280</v>
      </c>
      <c r="CS40" s="591"/>
      <c r="CT40" s="591"/>
      <c r="CU40" s="591"/>
      <c r="CV40" s="591"/>
      <c r="CW40" s="591"/>
      <c r="CX40" s="591"/>
      <c r="CY40" s="592"/>
      <c r="CZ40" s="593">
        <v>2.2000000000000002</v>
      </c>
      <c r="DA40" s="611"/>
      <c r="DB40" s="611"/>
      <c r="DC40" s="612"/>
      <c r="DD40" s="596">
        <v>451580</v>
      </c>
      <c r="DE40" s="591"/>
      <c r="DF40" s="591"/>
      <c r="DG40" s="591"/>
      <c r="DH40" s="591"/>
      <c r="DI40" s="591"/>
      <c r="DJ40" s="591"/>
      <c r="DK40" s="592"/>
      <c r="DL40" s="596">
        <v>451580</v>
      </c>
      <c r="DM40" s="591"/>
      <c r="DN40" s="591"/>
      <c r="DO40" s="591"/>
      <c r="DP40" s="591"/>
      <c r="DQ40" s="591"/>
      <c r="DR40" s="591"/>
      <c r="DS40" s="591"/>
      <c r="DT40" s="591"/>
      <c r="DU40" s="591"/>
      <c r="DV40" s="592"/>
      <c r="DW40" s="613">
        <v>3.8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1198548</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352</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1896852</v>
      </c>
      <c r="CS42" s="591"/>
      <c r="CT42" s="591"/>
      <c r="CU42" s="591"/>
      <c r="CV42" s="591"/>
      <c r="CW42" s="591"/>
      <c r="CX42" s="591"/>
      <c r="CY42" s="592"/>
      <c r="CZ42" s="593">
        <v>8.8000000000000007</v>
      </c>
      <c r="DA42" s="594"/>
      <c r="DB42" s="594"/>
      <c r="DC42" s="595"/>
      <c r="DD42" s="596">
        <v>896846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53832</v>
      </c>
      <c r="CS43" s="609"/>
      <c r="CT43" s="609"/>
      <c r="CU43" s="609"/>
      <c r="CV43" s="609"/>
      <c r="CW43" s="609"/>
      <c r="CX43" s="609"/>
      <c r="CY43" s="610"/>
      <c r="CZ43" s="593">
        <v>0.2</v>
      </c>
      <c r="DA43" s="611"/>
      <c r="DB43" s="611"/>
      <c r="DC43" s="612"/>
      <c r="DD43" s="596">
        <v>53832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1584926</v>
      </c>
      <c r="CS44" s="591"/>
      <c r="CT44" s="591"/>
      <c r="CU44" s="591"/>
      <c r="CV44" s="591"/>
      <c r="CW44" s="591"/>
      <c r="CX44" s="591"/>
      <c r="CY44" s="592"/>
      <c r="CZ44" s="593">
        <v>7.4</v>
      </c>
      <c r="DA44" s="594"/>
      <c r="DB44" s="594"/>
      <c r="DC44" s="595"/>
      <c r="DD44" s="596">
        <v>803082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585291</v>
      </c>
      <c r="CS45" s="609"/>
      <c r="CT45" s="609"/>
      <c r="CU45" s="609"/>
      <c r="CV45" s="609"/>
      <c r="CW45" s="609"/>
      <c r="CX45" s="609"/>
      <c r="CY45" s="610"/>
      <c r="CZ45" s="593">
        <v>2.7</v>
      </c>
      <c r="DA45" s="611"/>
      <c r="DB45" s="611"/>
      <c r="DC45" s="612"/>
      <c r="DD45" s="596">
        <v>93012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988481</v>
      </c>
      <c r="CS46" s="591"/>
      <c r="CT46" s="591"/>
      <c r="CU46" s="591"/>
      <c r="CV46" s="591"/>
      <c r="CW46" s="591"/>
      <c r="CX46" s="591"/>
      <c r="CY46" s="592"/>
      <c r="CZ46" s="593">
        <v>4.5999999999999996</v>
      </c>
      <c r="DA46" s="594"/>
      <c r="DB46" s="594"/>
      <c r="DC46" s="595"/>
      <c r="DD46" s="596">
        <v>698916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311926</v>
      </c>
      <c r="CS47" s="609"/>
      <c r="CT47" s="609"/>
      <c r="CU47" s="609"/>
      <c r="CV47" s="609"/>
      <c r="CW47" s="609"/>
      <c r="CX47" s="609"/>
      <c r="CY47" s="610"/>
      <c r="CZ47" s="593">
        <v>1.4</v>
      </c>
      <c r="DA47" s="611"/>
      <c r="DB47" s="611"/>
      <c r="DC47" s="612"/>
      <c r="DD47" s="596">
        <v>93764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21562293</v>
      </c>
      <c r="CS49" s="575"/>
      <c r="CT49" s="575"/>
      <c r="CU49" s="575"/>
      <c r="CV49" s="575"/>
      <c r="CW49" s="575"/>
      <c r="CX49" s="575"/>
      <c r="CY49" s="576"/>
      <c r="CZ49" s="577">
        <v>100</v>
      </c>
      <c r="DA49" s="578"/>
      <c r="DB49" s="578"/>
      <c r="DC49" s="579"/>
      <c r="DD49" s="580">
        <v>12983505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22812</v>
      </c>
      <c r="R7" s="1104"/>
      <c r="S7" s="1104"/>
      <c r="T7" s="1104"/>
      <c r="U7" s="1104"/>
      <c r="V7" s="1104">
        <v>21562</v>
      </c>
      <c r="W7" s="1104"/>
      <c r="X7" s="1104"/>
      <c r="Y7" s="1104"/>
      <c r="Z7" s="1104"/>
      <c r="AA7" s="1104">
        <v>1250</v>
      </c>
      <c r="AB7" s="1104"/>
      <c r="AC7" s="1104"/>
      <c r="AD7" s="1104"/>
      <c r="AE7" s="1105"/>
      <c r="AF7" s="1106">
        <v>912</v>
      </c>
      <c r="AG7" s="1107"/>
      <c r="AH7" s="1107"/>
      <c r="AI7" s="1107"/>
      <c r="AJ7" s="1108"/>
      <c r="AK7" s="1090">
        <v>0</v>
      </c>
      <c r="AL7" s="1091"/>
      <c r="AM7" s="1091"/>
      <c r="AN7" s="1091"/>
      <c r="AO7" s="1091"/>
      <c r="AP7" s="1091">
        <v>16900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539</v>
      </c>
      <c r="BT7" s="1095"/>
      <c r="BU7" s="1095"/>
      <c r="BV7" s="1095"/>
      <c r="BW7" s="1095"/>
      <c r="BX7" s="1095"/>
      <c r="BY7" s="1095"/>
      <c r="BZ7" s="1095"/>
      <c r="CA7" s="1095"/>
      <c r="CB7" s="1095"/>
      <c r="CC7" s="1095"/>
      <c r="CD7" s="1095"/>
      <c r="CE7" s="1095"/>
      <c r="CF7" s="1095"/>
      <c r="CG7" s="1096"/>
      <c r="CH7" s="1087">
        <v>-5</v>
      </c>
      <c r="CI7" s="1088"/>
      <c r="CJ7" s="1088"/>
      <c r="CK7" s="1088"/>
      <c r="CL7" s="1089"/>
      <c r="CM7" s="1087">
        <v>22</v>
      </c>
      <c r="CN7" s="1088"/>
      <c r="CO7" s="1088"/>
      <c r="CP7" s="1088"/>
      <c r="CQ7" s="1089"/>
      <c r="CR7" s="1087" t="s">
        <v>540</v>
      </c>
      <c r="CS7" s="1088"/>
      <c r="CT7" s="1088"/>
      <c r="CU7" s="1088"/>
      <c r="CV7" s="1089"/>
      <c r="CW7" s="1087">
        <v>13</v>
      </c>
      <c r="CX7" s="1088"/>
      <c r="CY7" s="1088"/>
      <c r="CZ7" s="1088"/>
      <c r="DA7" s="1089"/>
      <c r="DB7" s="1087" t="s">
        <v>541</v>
      </c>
      <c r="DC7" s="1088"/>
      <c r="DD7" s="1088"/>
      <c r="DE7" s="1088"/>
      <c r="DF7" s="1089"/>
      <c r="DG7" s="1087" t="s">
        <v>541</v>
      </c>
      <c r="DH7" s="1088"/>
      <c r="DI7" s="1088"/>
      <c r="DJ7" s="1088"/>
      <c r="DK7" s="1089"/>
      <c r="DL7" s="1087" t="s">
        <v>541</v>
      </c>
      <c r="DM7" s="1088"/>
      <c r="DN7" s="1088"/>
      <c r="DO7" s="1088"/>
      <c r="DP7" s="1089"/>
      <c r="DQ7" s="1087" t="s">
        <v>541</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22812</v>
      </c>
      <c r="R23" s="1068"/>
      <c r="S23" s="1068"/>
      <c r="T23" s="1068"/>
      <c r="U23" s="1068"/>
      <c r="V23" s="1068">
        <v>21562</v>
      </c>
      <c r="W23" s="1068"/>
      <c r="X23" s="1068"/>
      <c r="Y23" s="1068"/>
      <c r="Z23" s="1068"/>
      <c r="AA23" s="1068">
        <v>1250</v>
      </c>
      <c r="AB23" s="1068"/>
      <c r="AC23" s="1068"/>
      <c r="AD23" s="1068"/>
      <c r="AE23" s="1069"/>
      <c r="AF23" s="1070">
        <v>912</v>
      </c>
      <c r="AG23" s="1068"/>
      <c r="AH23" s="1068"/>
      <c r="AI23" s="1068"/>
      <c r="AJ23" s="1071"/>
      <c r="AK23" s="1072"/>
      <c r="AL23" s="1073"/>
      <c r="AM23" s="1073"/>
      <c r="AN23" s="1073"/>
      <c r="AO23" s="1073"/>
      <c r="AP23" s="1068">
        <v>16900</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7206</v>
      </c>
      <c r="R28" s="1053"/>
      <c r="S28" s="1053"/>
      <c r="T28" s="1053"/>
      <c r="U28" s="1053"/>
      <c r="V28" s="1053">
        <v>7102</v>
      </c>
      <c r="W28" s="1053"/>
      <c r="X28" s="1053"/>
      <c r="Y28" s="1053"/>
      <c r="Z28" s="1053"/>
      <c r="AA28" s="1053">
        <v>104</v>
      </c>
      <c r="AB28" s="1053"/>
      <c r="AC28" s="1053"/>
      <c r="AD28" s="1053"/>
      <c r="AE28" s="1054"/>
      <c r="AF28" s="1055">
        <v>104</v>
      </c>
      <c r="AG28" s="1053"/>
      <c r="AH28" s="1053"/>
      <c r="AI28" s="1053"/>
      <c r="AJ28" s="1056"/>
      <c r="AK28" s="1057">
        <v>540</v>
      </c>
      <c r="AL28" s="1045"/>
      <c r="AM28" s="1045"/>
      <c r="AN28" s="1045"/>
      <c r="AO28" s="1045"/>
      <c r="AP28" s="1045">
        <v>0</v>
      </c>
      <c r="AQ28" s="1045"/>
      <c r="AR28" s="1045"/>
      <c r="AS28" s="1045"/>
      <c r="AT28" s="1045"/>
      <c r="AU28" s="1045">
        <v>0</v>
      </c>
      <c r="AV28" s="1045"/>
      <c r="AW28" s="1045"/>
      <c r="AX28" s="1045"/>
      <c r="AY28" s="1045"/>
      <c r="AZ28" s="1046" t="s">
        <v>544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4040</v>
      </c>
      <c r="R29" s="1043"/>
      <c r="S29" s="1043"/>
      <c r="T29" s="1043"/>
      <c r="U29" s="1043"/>
      <c r="V29" s="1043">
        <v>3977</v>
      </c>
      <c r="W29" s="1043"/>
      <c r="X29" s="1043"/>
      <c r="Y29" s="1043"/>
      <c r="Z29" s="1043"/>
      <c r="AA29" s="1043">
        <v>63</v>
      </c>
      <c r="AB29" s="1043"/>
      <c r="AC29" s="1043"/>
      <c r="AD29" s="1043"/>
      <c r="AE29" s="1044"/>
      <c r="AF29" s="1018">
        <v>63</v>
      </c>
      <c r="AG29" s="1019"/>
      <c r="AH29" s="1019"/>
      <c r="AI29" s="1019"/>
      <c r="AJ29" s="1020"/>
      <c r="AK29" s="979">
        <v>571</v>
      </c>
      <c r="AL29" s="970"/>
      <c r="AM29" s="970"/>
      <c r="AN29" s="970"/>
      <c r="AO29" s="970"/>
      <c r="AP29" s="970">
        <v>0</v>
      </c>
      <c r="AQ29" s="970"/>
      <c r="AR29" s="970"/>
      <c r="AS29" s="970"/>
      <c r="AT29" s="970"/>
      <c r="AU29" s="970">
        <v>0</v>
      </c>
      <c r="AV29" s="970"/>
      <c r="AW29" s="970"/>
      <c r="AX29" s="970"/>
      <c r="AY29" s="970"/>
      <c r="AZ29" s="1041" t="s">
        <v>544</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510</v>
      </c>
      <c r="R30" s="1043"/>
      <c r="S30" s="1043"/>
      <c r="T30" s="1043"/>
      <c r="U30" s="1043"/>
      <c r="V30" s="1043">
        <v>509</v>
      </c>
      <c r="W30" s="1043"/>
      <c r="X30" s="1043"/>
      <c r="Y30" s="1043"/>
      <c r="Z30" s="1043"/>
      <c r="AA30" s="1043">
        <v>1</v>
      </c>
      <c r="AB30" s="1043"/>
      <c r="AC30" s="1043"/>
      <c r="AD30" s="1043"/>
      <c r="AE30" s="1044"/>
      <c r="AF30" s="1018">
        <v>1</v>
      </c>
      <c r="AG30" s="1019"/>
      <c r="AH30" s="1019"/>
      <c r="AI30" s="1019"/>
      <c r="AJ30" s="1020"/>
      <c r="AK30" s="979">
        <v>118</v>
      </c>
      <c r="AL30" s="970"/>
      <c r="AM30" s="970"/>
      <c r="AN30" s="970"/>
      <c r="AO30" s="970"/>
      <c r="AP30" s="970">
        <v>0</v>
      </c>
      <c r="AQ30" s="970"/>
      <c r="AR30" s="970"/>
      <c r="AS30" s="970"/>
      <c r="AT30" s="970"/>
      <c r="AU30" s="970">
        <v>0</v>
      </c>
      <c r="AV30" s="970"/>
      <c r="AW30" s="970"/>
      <c r="AX30" s="970"/>
      <c r="AY30" s="970"/>
      <c r="AZ30" s="1041" t="s">
        <v>545</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772</v>
      </c>
      <c r="R31" s="1043"/>
      <c r="S31" s="1043"/>
      <c r="T31" s="1043"/>
      <c r="U31" s="1043"/>
      <c r="V31" s="1043">
        <v>566</v>
      </c>
      <c r="W31" s="1043"/>
      <c r="X31" s="1043"/>
      <c r="Y31" s="1043"/>
      <c r="Z31" s="1043"/>
      <c r="AA31" s="1043">
        <v>206</v>
      </c>
      <c r="AB31" s="1043"/>
      <c r="AC31" s="1043"/>
      <c r="AD31" s="1043"/>
      <c r="AE31" s="1044"/>
      <c r="AF31" s="1018">
        <v>1492</v>
      </c>
      <c r="AG31" s="1019"/>
      <c r="AH31" s="1019"/>
      <c r="AI31" s="1019"/>
      <c r="AJ31" s="1020"/>
      <c r="AK31" s="979">
        <v>946</v>
      </c>
      <c r="AL31" s="970"/>
      <c r="AM31" s="970"/>
      <c r="AN31" s="970"/>
      <c r="AO31" s="970"/>
      <c r="AP31" s="970">
        <v>2448</v>
      </c>
      <c r="AQ31" s="970"/>
      <c r="AR31" s="970"/>
      <c r="AS31" s="970"/>
      <c r="AT31" s="970"/>
      <c r="AU31" s="970">
        <v>7</v>
      </c>
      <c r="AV31" s="970"/>
      <c r="AW31" s="970"/>
      <c r="AX31" s="970"/>
      <c r="AY31" s="970"/>
      <c r="AZ31" s="1041" t="s">
        <v>546</v>
      </c>
      <c r="BA31" s="1041"/>
      <c r="BB31" s="1041"/>
      <c r="BC31" s="1041"/>
      <c r="BD31" s="1041"/>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384</v>
      </c>
      <c r="C32" s="1037"/>
      <c r="D32" s="1037"/>
      <c r="E32" s="1037"/>
      <c r="F32" s="1037"/>
      <c r="G32" s="1037"/>
      <c r="H32" s="1037"/>
      <c r="I32" s="1037"/>
      <c r="J32" s="1037"/>
      <c r="K32" s="1037"/>
      <c r="L32" s="1037"/>
      <c r="M32" s="1037"/>
      <c r="N32" s="1037"/>
      <c r="O32" s="1037"/>
      <c r="P32" s="1038"/>
      <c r="Q32" s="1042">
        <v>55</v>
      </c>
      <c r="R32" s="1043"/>
      <c r="S32" s="1043"/>
      <c r="T32" s="1043"/>
      <c r="U32" s="1043"/>
      <c r="V32" s="1043">
        <v>33</v>
      </c>
      <c r="W32" s="1043"/>
      <c r="X32" s="1043"/>
      <c r="Y32" s="1043"/>
      <c r="Z32" s="1043"/>
      <c r="AA32" s="1043">
        <v>22</v>
      </c>
      <c r="AB32" s="1043"/>
      <c r="AC32" s="1043"/>
      <c r="AD32" s="1043"/>
      <c r="AE32" s="1044"/>
      <c r="AF32" s="1018">
        <v>446</v>
      </c>
      <c r="AG32" s="1019"/>
      <c r="AH32" s="1019"/>
      <c r="AI32" s="1019"/>
      <c r="AJ32" s="1020"/>
      <c r="AK32" s="979">
        <v>0</v>
      </c>
      <c r="AL32" s="970"/>
      <c r="AM32" s="970"/>
      <c r="AN32" s="970"/>
      <c r="AO32" s="970"/>
      <c r="AP32" s="970" t="s">
        <v>544</v>
      </c>
      <c r="AQ32" s="970"/>
      <c r="AR32" s="970"/>
      <c r="AS32" s="970"/>
      <c r="AT32" s="970"/>
      <c r="AU32" s="970">
        <v>0</v>
      </c>
      <c r="AV32" s="970"/>
      <c r="AW32" s="970"/>
      <c r="AX32" s="970"/>
      <c r="AY32" s="970"/>
      <c r="AZ32" s="1041" t="s">
        <v>547</v>
      </c>
      <c r="BA32" s="1041"/>
      <c r="BB32" s="1041"/>
      <c r="BC32" s="1041"/>
      <c r="BD32" s="1041"/>
      <c r="BE32" s="1031" t="s">
        <v>383</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385</v>
      </c>
      <c r="C33" s="1037"/>
      <c r="D33" s="1037"/>
      <c r="E33" s="1037"/>
      <c r="F33" s="1037"/>
      <c r="G33" s="1037"/>
      <c r="H33" s="1037"/>
      <c r="I33" s="1037"/>
      <c r="J33" s="1037"/>
      <c r="K33" s="1037"/>
      <c r="L33" s="1037"/>
      <c r="M33" s="1037"/>
      <c r="N33" s="1037"/>
      <c r="O33" s="1037"/>
      <c r="P33" s="1038"/>
      <c r="Q33" s="1042">
        <v>1367</v>
      </c>
      <c r="R33" s="1043"/>
      <c r="S33" s="1043"/>
      <c r="T33" s="1043"/>
      <c r="U33" s="1043"/>
      <c r="V33" s="1043">
        <v>1634</v>
      </c>
      <c r="W33" s="1043"/>
      <c r="X33" s="1043"/>
      <c r="Y33" s="1043"/>
      <c r="Z33" s="1043"/>
      <c r="AA33" s="1043">
        <v>-267</v>
      </c>
      <c r="AB33" s="1043"/>
      <c r="AC33" s="1043"/>
      <c r="AD33" s="1043"/>
      <c r="AE33" s="1044"/>
      <c r="AF33" s="1018">
        <v>616</v>
      </c>
      <c r="AG33" s="1019"/>
      <c r="AH33" s="1019"/>
      <c r="AI33" s="1019"/>
      <c r="AJ33" s="1020"/>
      <c r="AK33" s="979">
        <v>297</v>
      </c>
      <c r="AL33" s="970"/>
      <c r="AM33" s="970"/>
      <c r="AN33" s="970"/>
      <c r="AO33" s="970"/>
      <c r="AP33" s="970">
        <v>8732</v>
      </c>
      <c r="AQ33" s="970"/>
      <c r="AR33" s="970"/>
      <c r="AS33" s="970"/>
      <c r="AT33" s="970"/>
      <c r="AU33" s="970">
        <v>4862</v>
      </c>
      <c r="AV33" s="970"/>
      <c r="AW33" s="970"/>
      <c r="AX33" s="970"/>
      <c r="AY33" s="970"/>
      <c r="AZ33" s="1041" t="s">
        <v>545</v>
      </c>
      <c r="BA33" s="1041"/>
      <c r="BB33" s="1041"/>
      <c r="BC33" s="1041"/>
      <c r="BD33" s="1041"/>
      <c r="BE33" s="1031" t="s">
        <v>383</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2723</v>
      </c>
      <c r="AG63" s="958"/>
      <c r="AH63" s="958"/>
      <c r="AI63" s="958"/>
      <c r="AJ63" s="1029"/>
      <c r="AK63" s="1030"/>
      <c r="AL63" s="962"/>
      <c r="AM63" s="962"/>
      <c r="AN63" s="962"/>
      <c r="AO63" s="962"/>
      <c r="AP63" s="958">
        <v>11180</v>
      </c>
      <c r="AQ63" s="958"/>
      <c r="AR63" s="958"/>
      <c r="AS63" s="958"/>
      <c r="AT63" s="958"/>
      <c r="AU63" s="958">
        <v>4869</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533</v>
      </c>
      <c r="C68" s="985"/>
      <c r="D68" s="985"/>
      <c r="E68" s="985"/>
      <c r="F68" s="985"/>
      <c r="G68" s="985"/>
      <c r="H68" s="985"/>
      <c r="I68" s="985"/>
      <c r="J68" s="985"/>
      <c r="K68" s="985"/>
      <c r="L68" s="985"/>
      <c r="M68" s="985"/>
      <c r="N68" s="985"/>
      <c r="O68" s="985"/>
      <c r="P68" s="986"/>
      <c r="Q68" s="987">
        <v>11014</v>
      </c>
      <c r="R68" s="981"/>
      <c r="S68" s="981"/>
      <c r="T68" s="981"/>
      <c r="U68" s="981"/>
      <c r="V68" s="981">
        <v>9060</v>
      </c>
      <c r="W68" s="981"/>
      <c r="X68" s="981"/>
      <c r="Y68" s="981"/>
      <c r="Z68" s="981"/>
      <c r="AA68" s="981">
        <v>1954</v>
      </c>
      <c r="AB68" s="981"/>
      <c r="AC68" s="981"/>
      <c r="AD68" s="981"/>
      <c r="AE68" s="981"/>
      <c r="AF68" s="981">
        <v>1954</v>
      </c>
      <c r="AG68" s="981"/>
      <c r="AH68" s="981"/>
      <c r="AI68" s="981"/>
      <c r="AJ68" s="981"/>
      <c r="AK68" s="981">
        <v>639</v>
      </c>
      <c r="AL68" s="981"/>
      <c r="AM68" s="981"/>
      <c r="AN68" s="981"/>
      <c r="AO68" s="981"/>
      <c r="AP68" s="981" t="s">
        <v>542</v>
      </c>
      <c r="AQ68" s="981"/>
      <c r="AR68" s="981"/>
      <c r="AS68" s="981"/>
      <c r="AT68" s="981"/>
      <c r="AU68" s="981" t="s">
        <v>542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534</v>
      </c>
      <c r="C69" s="974"/>
      <c r="D69" s="974"/>
      <c r="E69" s="974"/>
      <c r="F69" s="974"/>
      <c r="G69" s="974"/>
      <c r="H69" s="974"/>
      <c r="I69" s="974"/>
      <c r="J69" s="974"/>
      <c r="K69" s="974"/>
      <c r="L69" s="974"/>
      <c r="M69" s="974"/>
      <c r="N69" s="974"/>
      <c r="O69" s="974"/>
      <c r="P69" s="975"/>
      <c r="Q69" s="976">
        <v>446</v>
      </c>
      <c r="R69" s="970"/>
      <c r="S69" s="970"/>
      <c r="T69" s="970"/>
      <c r="U69" s="970"/>
      <c r="V69" s="970">
        <v>413</v>
      </c>
      <c r="W69" s="970"/>
      <c r="X69" s="970"/>
      <c r="Y69" s="970"/>
      <c r="Z69" s="970"/>
      <c r="AA69" s="970">
        <v>33</v>
      </c>
      <c r="AB69" s="970"/>
      <c r="AC69" s="970"/>
      <c r="AD69" s="970"/>
      <c r="AE69" s="970"/>
      <c r="AF69" s="970">
        <v>33</v>
      </c>
      <c r="AG69" s="970"/>
      <c r="AH69" s="970"/>
      <c r="AI69" s="970"/>
      <c r="AJ69" s="970"/>
      <c r="AK69" s="970" t="s">
        <v>542</v>
      </c>
      <c r="AL69" s="970"/>
      <c r="AM69" s="970"/>
      <c r="AN69" s="970"/>
      <c r="AO69" s="970"/>
      <c r="AP69" s="970">
        <v>120</v>
      </c>
      <c r="AQ69" s="970"/>
      <c r="AR69" s="970"/>
      <c r="AS69" s="970"/>
      <c r="AT69" s="970"/>
      <c r="AU69" s="970">
        <v>124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535</v>
      </c>
      <c r="C70" s="974"/>
      <c r="D70" s="974"/>
      <c r="E70" s="974"/>
      <c r="F70" s="974"/>
      <c r="G70" s="974"/>
      <c r="H70" s="974"/>
      <c r="I70" s="974"/>
      <c r="J70" s="974"/>
      <c r="K70" s="974"/>
      <c r="L70" s="974"/>
      <c r="M70" s="974"/>
      <c r="N70" s="974"/>
      <c r="O70" s="974"/>
      <c r="P70" s="975"/>
      <c r="Q70" s="976">
        <v>1822</v>
      </c>
      <c r="R70" s="970"/>
      <c r="S70" s="970"/>
      <c r="T70" s="970"/>
      <c r="U70" s="970"/>
      <c r="V70" s="970">
        <v>1638</v>
      </c>
      <c r="W70" s="970"/>
      <c r="X70" s="970"/>
      <c r="Y70" s="970"/>
      <c r="Z70" s="970"/>
      <c r="AA70" s="970">
        <v>184</v>
      </c>
      <c r="AB70" s="970"/>
      <c r="AC70" s="970"/>
      <c r="AD70" s="970"/>
      <c r="AE70" s="970"/>
      <c r="AF70" s="970">
        <v>132</v>
      </c>
      <c r="AG70" s="970"/>
      <c r="AH70" s="970"/>
      <c r="AI70" s="970"/>
      <c r="AJ70" s="970"/>
      <c r="AK70" s="970">
        <v>128</v>
      </c>
      <c r="AL70" s="970"/>
      <c r="AM70" s="970"/>
      <c r="AN70" s="970"/>
      <c r="AO70" s="970"/>
      <c r="AP70" s="970">
        <v>534</v>
      </c>
      <c r="AQ70" s="970"/>
      <c r="AR70" s="970"/>
      <c r="AS70" s="970"/>
      <c r="AT70" s="970"/>
      <c r="AU70" s="970">
        <v>155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536</v>
      </c>
      <c r="C71" s="974"/>
      <c r="D71" s="974"/>
      <c r="E71" s="974"/>
      <c r="F71" s="974"/>
      <c r="G71" s="974"/>
      <c r="H71" s="974"/>
      <c r="I71" s="974"/>
      <c r="J71" s="974"/>
      <c r="K71" s="974"/>
      <c r="L71" s="974"/>
      <c r="M71" s="974"/>
      <c r="N71" s="974"/>
      <c r="O71" s="974"/>
      <c r="P71" s="975"/>
      <c r="Q71" s="976">
        <v>2413</v>
      </c>
      <c r="R71" s="970"/>
      <c r="S71" s="970"/>
      <c r="T71" s="970"/>
      <c r="U71" s="970"/>
      <c r="V71" s="970">
        <v>2331</v>
      </c>
      <c r="W71" s="970"/>
      <c r="X71" s="970"/>
      <c r="Y71" s="970"/>
      <c r="Z71" s="970"/>
      <c r="AA71" s="970">
        <v>81</v>
      </c>
      <c r="AB71" s="970"/>
      <c r="AC71" s="970"/>
      <c r="AD71" s="970"/>
      <c r="AE71" s="970"/>
      <c r="AF71" s="970">
        <v>66</v>
      </c>
      <c r="AG71" s="970"/>
      <c r="AH71" s="970"/>
      <c r="AI71" s="970"/>
      <c r="AJ71" s="970"/>
      <c r="AK71" s="970">
        <v>23</v>
      </c>
      <c r="AL71" s="970"/>
      <c r="AM71" s="970"/>
      <c r="AN71" s="970"/>
      <c r="AO71" s="970"/>
      <c r="AP71" s="970">
        <v>1534</v>
      </c>
      <c r="AQ71" s="970"/>
      <c r="AR71" s="970"/>
      <c r="AS71" s="970"/>
      <c r="AT71" s="970"/>
      <c r="AU71" s="970">
        <v>327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537</v>
      </c>
      <c r="C72" s="974"/>
      <c r="D72" s="974"/>
      <c r="E72" s="974"/>
      <c r="F72" s="974"/>
      <c r="G72" s="974"/>
      <c r="H72" s="974"/>
      <c r="I72" s="974"/>
      <c r="J72" s="974"/>
      <c r="K72" s="974"/>
      <c r="L72" s="974"/>
      <c r="M72" s="974"/>
      <c r="N72" s="974"/>
      <c r="O72" s="974"/>
      <c r="P72" s="975"/>
      <c r="Q72" s="976">
        <v>270</v>
      </c>
      <c r="R72" s="970"/>
      <c r="S72" s="970"/>
      <c r="T72" s="970"/>
      <c r="U72" s="970"/>
      <c r="V72" s="970">
        <v>262</v>
      </c>
      <c r="W72" s="970"/>
      <c r="X72" s="970"/>
      <c r="Y72" s="970"/>
      <c r="Z72" s="970"/>
      <c r="AA72" s="970">
        <v>8</v>
      </c>
      <c r="AB72" s="970"/>
      <c r="AC72" s="970"/>
      <c r="AD72" s="970"/>
      <c r="AE72" s="970"/>
      <c r="AF72" s="970">
        <v>8</v>
      </c>
      <c r="AG72" s="970"/>
      <c r="AH72" s="970"/>
      <c r="AI72" s="970"/>
      <c r="AJ72" s="970"/>
      <c r="AK72" s="970" t="s">
        <v>542</v>
      </c>
      <c r="AL72" s="970"/>
      <c r="AM72" s="970"/>
      <c r="AN72" s="970"/>
      <c r="AO72" s="970"/>
      <c r="AP72" s="970" t="s">
        <v>542</v>
      </c>
      <c r="AQ72" s="970"/>
      <c r="AR72" s="970"/>
      <c r="AS72" s="970"/>
      <c r="AT72" s="970"/>
      <c r="AU72" s="970" t="s">
        <v>542</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538</v>
      </c>
      <c r="C73" s="974"/>
      <c r="D73" s="974"/>
      <c r="E73" s="974"/>
      <c r="F73" s="974"/>
      <c r="G73" s="974"/>
      <c r="H73" s="974"/>
      <c r="I73" s="974"/>
      <c r="J73" s="974"/>
      <c r="K73" s="974"/>
      <c r="L73" s="974"/>
      <c r="M73" s="974"/>
      <c r="N73" s="974"/>
      <c r="O73" s="974"/>
      <c r="P73" s="975"/>
      <c r="Q73" s="976">
        <v>287515</v>
      </c>
      <c r="R73" s="970"/>
      <c r="S73" s="970"/>
      <c r="T73" s="970"/>
      <c r="U73" s="970"/>
      <c r="V73" s="970">
        <v>274140</v>
      </c>
      <c r="W73" s="970"/>
      <c r="X73" s="970"/>
      <c r="Y73" s="970"/>
      <c r="Z73" s="970"/>
      <c r="AA73" s="970">
        <v>13375</v>
      </c>
      <c r="AB73" s="970"/>
      <c r="AC73" s="970"/>
      <c r="AD73" s="970"/>
      <c r="AE73" s="970"/>
      <c r="AF73" s="970">
        <v>13375</v>
      </c>
      <c r="AG73" s="970"/>
      <c r="AH73" s="970"/>
      <c r="AI73" s="970"/>
      <c r="AJ73" s="970"/>
      <c r="AK73" s="970" t="s">
        <v>542</v>
      </c>
      <c r="AL73" s="970"/>
      <c r="AM73" s="970"/>
      <c r="AN73" s="970"/>
      <c r="AO73" s="970"/>
      <c r="AP73" s="970" t="s">
        <v>542</v>
      </c>
      <c r="AQ73" s="970"/>
      <c r="AR73" s="970"/>
      <c r="AS73" s="970"/>
      <c r="AT73" s="970"/>
      <c r="AU73" s="970" t="s">
        <v>543</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15568</v>
      </c>
      <c r="AG88" s="958"/>
      <c r="AH88" s="958"/>
      <c r="AI88" s="958"/>
      <c r="AJ88" s="958"/>
      <c r="AK88" s="962"/>
      <c r="AL88" s="962"/>
      <c r="AM88" s="962"/>
      <c r="AN88" s="962"/>
      <c r="AO88" s="962"/>
      <c r="AP88" s="958">
        <v>2188</v>
      </c>
      <c r="AQ88" s="958"/>
      <c r="AR88" s="958"/>
      <c r="AS88" s="958"/>
      <c r="AT88" s="958"/>
      <c r="AU88" s="958">
        <v>606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t="s">
        <v>544</v>
      </c>
      <c r="CS102" s="950"/>
      <c r="CT102" s="950"/>
      <c r="CU102" s="950"/>
      <c r="CV102" s="951"/>
      <c r="CW102" s="949">
        <v>13</v>
      </c>
      <c r="CX102" s="950"/>
      <c r="CY102" s="950"/>
      <c r="CZ102" s="950"/>
      <c r="DA102" s="951"/>
      <c r="DB102" s="949" t="s">
        <v>544</v>
      </c>
      <c r="DC102" s="950"/>
      <c r="DD102" s="950"/>
      <c r="DE102" s="950"/>
      <c r="DF102" s="951"/>
      <c r="DG102" s="949" t="s">
        <v>544</v>
      </c>
      <c r="DH102" s="950"/>
      <c r="DI102" s="950"/>
      <c r="DJ102" s="950"/>
      <c r="DK102" s="951"/>
      <c r="DL102" s="949" t="s">
        <v>548</v>
      </c>
      <c r="DM102" s="950"/>
      <c r="DN102" s="950"/>
      <c r="DO102" s="950"/>
      <c r="DP102" s="951"/>
      <c r="DQ102" s="949" t="s">
        <v>548</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287</v>
      </c>
      <c r="AG109" s="893"/>
      <c r="AH109" s="893"/>
      <c r="AI109" s="893"/>
      <c r="AJ109" s="894"/>
      <c r="AK109" s="895" t="s">
        <v>286</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287</v>
      </c>
      <c r="BW109" s="893"/>
      <c r="BX109" s="893"/>
      <c r="BY109" s="893"/>
      <c r="BZ109" s="894"/>
      <c r="CA109" s="895" t="s">
        <v>286</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287</v>
      </c>
      <c r="DM109" s="893"/>
      <c r="DN109" s="893"/>
      <c r="DO109" s="893"/>
      <c r="DP109" s="894"/>
      <c r="DQ109" s="895" t="s">
        <v>286</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1665413</v>
      </c>
      <c r="AB110" s="886"/>
      <c r="AC110" s="886"/>
      <c r="AD110" s="886"/>
      <c r="AE110" s="887"/>
      <c r="AF110" s="888">
        <v>1527955</v>
      </c>
      <c r="AG110" s="886"/>
      <c r="AH110" s="886"/>
      <c r="AI110" s="886"/>
      <c r="AJ110" s="887"/>
      <c r="AK110" s="888">
        <v>1607274</v>
      </c>
      <c r="AL110" s="886"/>
      <c r="AM110" s="886"/>
      <c r="AN110" s="886"/>
      <c r="AO110" s="887"/>
      <c r="AP110" s="889">
        <v>15.4</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16406119</v>
      </c>
      <c r="BR110" s="833"/>
      <c r="BS110" s="833"/>
      <c r="BT110" s="833"/>
      <c r="BU110" s="833"/>
      <c r="BV110" s="833">
        <v>16431692</v>
      </c>
      <c r="BW110" s="833"/>
      <c r="BX110" s="833"/>
      <c r="BY110" s="833"/>
      <c r="BZ110" s="833"/>
      <c r="CA110" s="833">
        <v>16899565</v>
      </c>
      <c r="CB110" s="833"/>
      <c r="CC110" s="833"/>
      <c r="CD110" s="833"/>
      <c r="CE110" s="833"/>
      <c r="CF110" s="857">
        <v>162</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453077</v>
      </c>
      <c r="BR111" s="805"/>
      <c r="BS111" s="805"/>
      <c r="BT111" s="805"/>
      <c r="BU111" s="805"/>
      <c r="BV111" s="805">
        <v>333684</v>
      </c>
      <c r="BW111" s="805"/>
      <c r="BX111" s="805"/>
      <c r="BY111" s="805"/>
      <c r="BZ111" s="805"/>
      <c r="CA111" s="805">
        <v>315394</v>
      </c>
      <c r="CB111" s="805"/>
      <c r="CC111" s="805"/>
      <c r="CD111" s="805"/>
      <c r="CE111" s="805"/>
      <c r="CF111" s="866">
        <v>3</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6117546</v>
      </c>
      <c r="BR112" s="805"/>
      <c r="BS112" s="805"/>
      <c r="BT112" s="805"/>
      <c r="BU112" s="805"/>
      <c r="BV112" s="805">
        <v>4483005</v>
      </c>
      <c r="BW112" s="805"/>
      <c r="BX112" s="805"/>
      <c r="BY112" s="805"/>
      <c r="BZ112" s="805"/>
      <c r="CA112" s="805">
        <v>4868938</v>
      </c>
      <c r="CB112" s="805"/>
      <c r="CC112" s="805"/>
      <c r="CD112" s="805"/>
      <c r="CE112" s="805"/>
      <c r="CF112" s="866">
        <v>46.7</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451918</v>
      </c>
      <c r="DH112" s="805"/>
      <c r="DI112" s="805"/>
      <c r="DJ112" s="805"/>
      <c r="DK112" s="805"/>
      <c r="DL112" s="805">
        <v>332780</v>
      </c>
      <c r="DM112" s="805"/>
      <c r="DN112" s="805"/>
      <c r="DO112" s="805"/>
      <c r="DP112" s="805"/>
      <c r="DQ112" s="805">
        <v>314420</v>
      </c>
      <c r="DR112" s="805"/>
      <c r="DS112" s="805"/>
      <c r="DT112" s="805"/>
      <c r="DU112" s="805"/>
      <c r="DV112" s="782">
        <v>3</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509734</v>
      </c>
      <c r="AB113" s="914"/>
      <c r="AC113" s="914"/>
      <c r="AD113" s="914"/>
      <c r="AE113" s="915"/>
      <c r="AF113" s="916">
        <v>191063</v>
      </c>
      <c r="AG113" s="914"/>
      <c r="AH113" s="914"/>
      <c r="AI113" s="914"/>
      <c r="AJ113" s="915"/>
      <c r="AK113" s="916">
        <v>290041</v>
      </c>
      <c r="AL113" s="914"/>
      <c r="AM113" s="914"/>
      <c r="AN113" s="914"/>
      <c r="AO113" s="915"/>
      <c r="AP113" s="917">
        <v>2.8</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443546</v>
      </c>
      <c r="BR113" s="805"/>
      <c r="BS113" s="805"/>
      <c r="BT113" s="805"/>
      <c r="BU113" s="805"/>
      <c r="BV113" s="805">
        <v>655493</v>
      </c>
      <c r="BW113" s="805"/>
      <c r="BX113" s="805"/>
      <c r="BY113" s="805"/>
      <c r="BZ113" s="805"/>
      <c r="CA113" s="805">
        <v>606284</v>
      </c>
      <c r="CB113" s="805"/>
      <c r="CC113" s="805"/>
      <c r="CD113" s="805"/>
      <c r="CE113" s="805"/>
      <c r="CF113" s="866">
        <v>5.8</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1159</v>
      </c>
      <c r="DH113" s="768"/>
      <c r="DI113" s="768"/>
      <c r="DJ113" s="768"/>
      <c r="DK113" s="769"/>
      <c r="DL113" s="770">
        <v>904</v>
      </c>
      <c r="DM113" s="768"/>
      <c r="DN113" s="768"/>
      <c r="DO113" s="768"/>
      <c r="DP113" s="769"/>
      <c r="DQ113" s="770">
        <v>974</v>
      </c>
      <c r="DR113" s="768"/>
      <c r="DS113" s="768"/>
      <c r="DT113" s="768"/>
      <c r="DU113" s="769"/>
      <c r="DV113" s="815">
        <v>0</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58854</v>
      </c>
      <c r="AB114" s="768"/>
      <c r="AC114" s="768"/>
      <c r="AD114" s="768"/>
      <c r="AE114" s="769"/>
      <c r="AF114" s="770">
        <v>54598</v>
      </c>
      <c r="AG114" s="768"/>
      <c r="AH114" s="768"/>
      <c r="AI114" s="768"/>
      <c r="AJ114" s="769"/>
      <c r="AK114" s="770">
        <v>103984</v>
      </c>
      <c r="AL114" s="768"/>
      <c r="AM114" s="768"/>
      <c r="AN114" s="768"/>
      <c r="AO114" s="769"/>
      <c r="AP114" s="815">
        <v>1</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t="s">
        <v>111</v>
      </c>
      <c r="BR114" s="805"/>
      <c r="BS114" s="805"/>
      <c r="BT114" s="805"/>
      <c r="BU114" s="805"/>
      <c r="BV114" s="805" t="s">
        <v>111</v>
      </c>
      <c r="BW114" s="805"/>
      <c r="BX114" s="805"/>
      <c r="BY114" s="805"/>
      <c r="BZ114" s="805"/>
      <c r="CA114" s="805" t="s">
        <v>111</v>
      </c>
      <c r="CB114" s="805"/>
      <c r="CC114" s="805"/>
      <c r="CD114" s="805"/>
      <c r="CE114" s="805"/>
      <c r="CF114" s="866" t="s">
        <v>111</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59782</v>
      </c>
      <c r="AB115" s="914"/>
      <c r="AC115" s="914"/>
      <c r="AD115" s="914"/>
      <c r="AE115" s="915"/>
      <c r="AF115" s="916">
        <v>59724</v>
      </c>
      <c r="AG115" s="914"/>
      <c r="AH115" s="914"/>
      <c r="AI115" s="914"/>
      <c r="AJ115" s="915"/>
      <c r="AK115" s="916">
        <v>64614</v>
      </c>
      <c r="AL115" s="914"/>
      <c r="AM115" s="914"/>
      <c r="AN115" s="914"/>
      <c r="AO115" s="915"/>
      <c r="AP115" s="917">
        <v>0.6</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24</v>
      </c>
      <c r="AB116" s="768"/>
      <c r="AC116" s="768"/>
      <c r="AD116" s="768"/>
      <c r="AE116" s="769"/>
      <c r="AF116" s="770">
        <v>224</v>
      </c>
      <c r="AG116" s="768"/>
      <c r="AH116" s="768"/>
      <c r="AI116" s="768"/>
      <c r="AJ116" s="769"/>
      <c r="AK116" s="770">
        <v>266</v>
      </c>
      <c r="AL116" s="768"/>
      <c r="AM116" s="768"/>
      <c r="AN116" s="768"/>
      <c r="AO116" s="769"/>
      <c r="AP116" s="815">
        <v>0</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2293807</v>
      </c>
      <c r="AB117" s="900"/>
      <c r="AC117" s="900"/>
      <c r="AD117" s="900"/>
      <c r="AE117" s="901"/>
      <c r="AF117" s="902">
        <v>1833564</v>
      </c>
      <c r="AG117" s="900"/>
      <c r="AH117" s="900"/>
      <c r="AI117" s="900"/>
      <c r="AJ117" s="901"/>
      <c r="AK117" s="902">
        <v>2066179</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287</v>
      </c>
      <c r="AG118" s="893"/>
      <c r="AH118" s="893"/>
      <c r="AI118" s="893"/>
      <c r="AJ118" s="894"/>
      <c r="AK118" s="895" t="s">
        <v>286</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431</v>
      </c>
      <c r="BP119" s="869"/>
      <c r="BQ119" s="873">
        <v>23420288</v>
      </c>
      <c r="BR119" s="836"/>
      <c r="BS119" s="836"/>
      <c r="BT119" s="836"/>
      <c r="BU119" s="836"/>
      <c r="BV119" s="836">
        <v>21903874</v>
      </c>
      <c r="BW119" s="836"/>
      <c r="BX119" s="836"/>
      <c r="BY119" s="836"/>
      <c r="BZ119" s="836"/>
      <c r="CA119" s="836">
        <v>22690181</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7869063</v>
      </c>
      <c r="BR120" s="833"/>
      <c r="BS120" s="833"/>
      <c r="BT120" s="833"/>
      <c r="BU120" s="833"/>
      <c r="BV120" s="833">
        <v>8402520</v>
      </c>
      <c r="BW120" s="833"/>
      <c r="BX120" s="833"/>
      <c r="BY120" s="833"/>
      <c r="BZ120" s="833"/>
      <c r="CA120" s="833">
        <v>7866021</v>
      </c>
      <c r="CB120" s="833"/>
      <c r="CC120" s="833"/>
      <c r="CD120" s="833"/>
      <c r="CE120" s="833"/>
      <c r="CF120" s="857">
        <v>75.400000000000006</v>
      </c>
      <c r="CG120" s="858"/>
      <c r="CH120" s="858"/>
      <c r="CI120" s="858"/>
      <c r="CJ120" s="858"/>
      <c r="CK120" s="859" t="s">
        <v>435</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5501069</v>
      </c>
      <c r="DH120" s="833"/>
      <c r="DI120" s="833"/>
      <c r="DJ120" s="833"/>
      <c r="DK120" s="833"/>
      <c r="DL120" s="833">
        <v>4472451</v>
      </c>
      <c r="DM120" s="833"/>
      <c r="DN120" s="833"/>
      <c r="DO120" s="833"/>
      <c r="DP120" s="833"/>
      <c r="DQ120" s="833">
        <v>4861593</v>
      </c>
      <c r="DR120" s="833"/>
      <c r="DS120" s="833"/>
      <c r="DT120" s="833"/>
      <c r="DU120" s="833"/>
      <c r="DV120" s="834">
        <v>46.6</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59594</v>
      </c>
      <c r="AB121" s="768"/>
      <c r="AC121" s="768"/>
      <c r="AD121" s="768"/>
      <c r="AE121" s="769"/>
      <c r="AF121" s="770">
        <v>60717</v>
      </c>
      <c r="AG121" s="768"/>
      <c r="AH121" s="768"/>
      <c r="AI121" s="768"/>
      <c r="AJ121" s="769"/>
      <c r="AK121" s="770">
        <v>61597</v>
      </c>
      <c r="AL121" s="768"/>
      <c r="AM121" s="768"/>
      <c r="AN121" s="768"/>
      <c r="AO121" s="769"/>
      <c r="AP121" s="815">
        <v>0.6</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v>748311</v>
      </c>
      <c r="BR121" s="805"/>
      <c r="BS121" s="805"/>
      <c r="BT121" s="805"/>
      <c r="BU121" s="805"/>
      <c r="BV121" s="805">
        <v>690480</v>
      </c>
      <c r="BW121" s="805"/>
      <c r="BX121" s="805"/>
      <c r="BY121" s="805"/>
      <c r="BZ121" s="805"/>
      <c r="CA121" s="805">
        <v>657370</v>
      </c>
      <c r="CB121" s="805"/>
      <c r="CC121" s="805"/>
      <c r="CD121" s="805"/>
      <c r="CE121" s="805"/>
      <c r="CF121" s="866">
        <v>6.3</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v>18649</v>
      </c>
      <c r="DH121" s="805"/>
      <c r="DI121" s="805"/>
      <c r="DJ121" s="805"/>
      <c r="DK121" s="805"/>
      <c r="DL121" s="805">
        <v>10554</v>
      </c>
      <c r="DM121" s="805"/>
      <c r="DN121" s="805"/>
      <c r="DO121" s="805"/>
      <c r="DP121" s="805"/>
      <c r="DQ121" s="805">
        <v>7345</v>
      </c>
      <c r="DR121" s="805"/>
      <c r="DS121" s="805"/>
      <c r="DT121" s="805"/>
      <c r="DU121" s="805"/>
      <c r="DV121" s="782">
        <v>0.1</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18445045</v>
      </c>
      <c r="BR122" s="836"/>
      <c r="BS122" s="836"/>
      <c r="BT122" s="836"/>
      <c r="BU122" s="836"/>
      <c r="BV122" s="836">
        <v>18315345</v>
      </c>
      <c r="BW122" s="836"/>
      <c r="BX122" s="836"/>
      <c r="BY122" s="836"/>
      <c r="BZ122" s="836"/>
      <c r="CA122" s="836">
        <v>19179689</v>
      </c>
      <c r="CB122" s="836"/>
      <c r="CC122" s="836"/>
      <c r="CD122" s="836"/>
      <c r="CE122" s="836"/>
      <c r="CF122" s="837">
        <v>183.8</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439</v>
      </c>
      <c r="BP123" s="869"/>
      <c r="BQ123" s="823">
        <v>27062419</v>
      </c>
      <c r="BR123" s="824"/>
      <c r="BS123" s="824"/>
      <c r="BT123" s="824"/>
      <c r="BU123" s="824"/>
      <c r="BV123" s="824">
        <v>27408345</v>
      </c>
      <c r="BW123" s="824"/>
      <c r="BX123" s="824"/>
      <c r="BY123" s="824"/>
      <c r="BZ123" s="824"/>
      <c r="CA123" s="824">
        <v>27703080</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v>597828</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v>188</v>
      </c>
      <c r="AB125" s="768"/>
      <c r="AC125" s="768"/>
      <c r="AD125" s="768"/>
      <c r="AE125" s="769"/>
      <c r="AF125" s="770">
        <v>-993</v>
      </c>
      <c r="AG125" s="768"/>
      <c r="AH125" s="768"/>
      <c r="AI125" s="768"/>
      <c r="AJ125" s="769"/>
      <c r="AK125" s="770">
        <v>3017</v>
      </c>
      <c r="AL125" s="768"/>
      <c r="AM125" s="768"/>
      <c r="AN125" s="768"/>
      <c r="AO125" s="769"/>
      <c r="AP125" s="815">
        <v>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73940</v>
      </c>
      <c r="AB128" s="789"/>
      <c r="AC128" s="789"/>
      <c r="AD128" s="789"/>
      <c r="AE128" s="790"/>
      <c r="AF128" s="791">
        <v>72346</v>
      </c>
      <c r="AG128" s="789"/>
      <c r="AH128" s="789"/>
      <c r="AI128" s="789"/>
      <c r="AJ128" s="790"/>
      <c r="AK128" s="791">
        <v>74407</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111</v>
      </c>
      <c r="BG128" s="775"/>
      <c r="BH128" s="775"/>
      <c r="BI128" s="775"/>
      <c r="BJ128" s="775"/>
      <c r="BK128" s="775"/>
      <c r="BL128" s="798"/>
      <c r="BM128" s="774">
        <v>13.06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11411612</v>
      </c>
      <c r="AB129" s="768"/>
      <c r="AC129" s="768"/>
      <c r="AD129" s="768"/>
      <c r="AE129" s="769"/>
      <c r="AF129" s="770">
        <v>11896302</v>
      </c>
      <c r="AG129" s="768"/>
      <c r="AH129" s="768"/>
      <c r="AI129" s="768"/>
      <c r="AJ129" s="769"/>
      <c r="AK129" s="770">
        <v>11961845</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111</v>
      </c>
      <c r="BG129" s="758"/>
      <c r="BH129" s="758"/>
      <c r="BI129" s="758"/>
      <c r="BJ129" s="758"/>
      <c r="BK129" s="758"/>
      <c r="BL129" s="759"/>
      <c r="BM129" s="757">
        <v>18.059999999999999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1576520</v>
      </c>
      <c r="AB130" s="768"/>
      <c r="AC130" s="768"/>
      <c r="AD130" s="768"/>
      <c r="AE130" s="769"/>
      <c r="AF130" s="770">
        <v>1567154</v>
      </c>
      <c r="AG130" s="768"/>
      <c r="AH130" s="768"/>
      <c r="AI130" s="768"/>
      <c r="AJ130" s="769"/>
      <c r="AK130" s="770">
        <v>1529345</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4.2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9835092</v>
      </c>
      <c r="AB131" s="751"/>
      <c r="AC131" s="751"/>
      <c r="AD131" s="751"/>
      <c r="AE131" s="752"/>
      <c r="AF131" s="753">
        <v>10329148</v>
      </c>
      <c r="AG131" s="751"/>
      <c r="AH131" s="751"/>
      <c r="AI131" s="751"/>
      <c r="AJ131" s="752"/>
      <c r="AK131" s="753">
        <v>10432500</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6.5413419619999997</v>
      </c>
      <c r="AB132" s="731"/>
      <c r="AC132" s="731"/>
      <c r="AD132" s="731"/>
      <c r="AE132" s="732"/>
      <c r="AF132" s="733">
        <v>1.8787996840000001</v>
      </c>
      <c r="AG132" s="731"/>
      <c r="AH132" s="731"/>
      <c r="AI132" s="731"/>
      <c r="AJ132" s="732"/>
      <c r="AK132" s="733">
        <v>4.4325617060000004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7.1</v>
      </c>
      <c r="AB133" s="710"/>
      <c r="AC133" s="710"/>
      <c r="AD133" s="710"/>
      <c r="AE133" s="711"/>
      <c r="AF133" s="709">
        <v>5.2</v>
      </c>
      <c r="AG133" s="710"/>
      <c r="AH133" s="710"/>
      <c r="AI133" s="710"/>
      <c r="AJ133" s="711"/>
      <c r="AK133" s="709">
        <v>4.2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2" t="s">
        <v>467</v>
      </c>
      <c r="L7" s="256"/>
      <c r="M7" s="257" t="s">
        <v>468</v>
      </c>
      <c r="N7" s="258"/>
    </row>
    <row r="8" spans="1:16">
      <c r="A8" s="250"/>
      <c r="B8" s="246"/>
      <c r="C8" s="246"/>
      <c r="D8" s="246"/>
      <c r="E8" s="246"/>
      <c r="F8" s="246"/>
      <c r="G8" s="259"/>
      <c r="H8" s="260"/>
      <c r="I8" s="260"/>
      <c r="J8" s="261"/>
      <c r="K8" s="1123"/>
      <c r="L8" s="262" t="s">
        <v>469</v>
      </c>
      <c r="M8" s="263" t="s">
        <v>470</v>
      </c>
      <c r="N8" s="264" t="s">
        <v>471</v>
      </c>
    </row>
    <row r="9" spans="1:16">
      <c r="A9" s="250"/>
      <c r="B9" s="246"/>
      <c r="C9" s="246"/>
      <c r="D9" s="246"/>
      <c r="E9" s="246"/>
      <c r="F9" s="246"/>
      <c r="G9" s="1136" t="s">
        <v>472</v>
      </c>
      <c r="H9" s="1137"/>
      <c r="I9" s="1137"/>
      <c r="J9" s="1138"/>
      <c r="K9" s="265">
        <v>3001735</v>
      </c>
      <c r="L9" s="266">
        <v>49451</v>
      </c>
      <c r="M9" s="267">
        <v>57713</v>
      </c>
      <c r="N9" s="268">
        <v>-14.3</v>
      </c>
    </row>
    <row r="10" spans="1:16">
      <c r="A10" s="250"/>
      <c r="B10" s="246"/>
      <c r="C10" s="246"/>
      <c r="D10" s="246"/>
      <c r="E10" s="246"/>
      <c r="F10" s="246"/>
      <c r="G10" s="1136" t="s">
        <v>473</v>
      </c>
      <c r="H10" s="1137"/>
      <c r="I10" s="1137"/>
      <c r="J10" s="1138"/>
      <c r="K10" s="269">
        <v>33851</v>
      </c>
      <c r="L10" s="270">
        <v>558</v>
      </c>
      <c r="M10" s="271">
        <v>3737</v>
      </c>
      <c r="N10" s="272">
        <v>-85.1</v>
      </c>
    </row>
    <row r="11" spans="1:16" ht="13.5" customHeight="1">
      <c r="A11" s="250"/>
      <c r="B11" s="246"/>
      <c r="C11" s="246"/>
      <c r="D11" s="246"/>
      <c r="E11" s="246"/>
      <c r="F11" s="246"/>
      <c r="G11" s="1136" t="s">
        <v>474</v>
      </c>
      <c r="H11" s="1137"/>
      <c r="I11" s="1137"/>
      <c r="J11" s="1138"/>
      <c r="K11" s="269">
        <v>402787</v>
      </c>
      <c r="L11" s="270">
        <v>6636</v>
      </c>
      <c r="M11" s="271">
        <v>6346</v>
      </c>
      <c r="N11" s="272">
        <v>4.5999999999999996</v>
      </c>
    </row>
    <row r="12" spans="1:16" ht="13.5" customHeight="1">
      <c r="A12" s="250"/>
      <c r="B12" s="246"/>
      <c r="C12" s="246"/>
      <c r="D12" s="246"/>
      <c r="E12" s="246"/>
      <c r="F12" s="246"/>
      <c r="G12" s="1136" t="s">
        <v>475</v>
      </c>
      <c r="H12" s="1137"/>
      <c r="I12" s="1137"/>
      <c r="J12" s="1138"/>
      <c r="K12" s="269">
        <v>780</v>
      </c>
      <c r="L12" s="270">
        <v>13</v>
      </c>
      <c r="M12" s="271">
        <v>800</v>
      </c>
      <c r="N12" s="272">
        <v>-98.4</v>
      </c>
    </row>
    <row r="13" spans="1:16" ht="13.5" customHeight="1">
      <c r="A13" s="250"/>
      <c r="B13" s="246"/>
      <c r="C13" s="246"/>
      <c r="D13" s="246"/>
      <c r="E13" s="246"/>
      <c r="F13" s="246"/>
      <c r="G13" s="1136" t="s">
        <v>476</v>
      </c>
      <c r="H13" s="1137"/>
      <c r="I13" s="1137"/>
      <c r="J13" s="1138"/>
      <c r="K13" s="269" t="s">
        <v>477</v>
      </c>
      <c r="L13" s="270" t="s">
        <v>477</v>
      </c>
      <c r="M13" s="271">
        <v>1</v>
      </c>
      <c r="N13" s="272" t="s">
        <v>477</v>
      </c>
    </row>
    <row r="14" spans="1:16" ht="13.5" customHeight="1">
      <c r="A14" s="250"/>
      <c r="B14" s="246"/>
      <c r="C14" s="246"/>
      <c r="D14" s="246"/>
      <c r="E14" s="246"/>
      <c r="F14" s="246"/>
      <c r="G14" s="1136" t="s">
        <v>478</v>
      </c>
      <c r="H14" s="1137"/>
      <c r="I14" s="1137"/>
      <c r="J14" s="1138"/>
      <c r="K14" s="269" t="s">
        <v>477</v>
      </c>
      <c r="L14" s="270" t="s">
        <v>477</v>
      </c>
      <c r="M14" s="271">
        <v>2571</v>
      </c>
      <c r="N14" s="272" t="s">
        <v>477</v>
      </c>
    </row>
    <row r="15" spans="1:16" ht="13.5" customHeight="1">
      <c r="A15" s="250"/>
      <c r="B15" s="246"/>
      <c r="C15" s="246"/>
      <c r="D15" s="246"/>
      <c r="E15" s="246"/>
      <c r="F15" s="246"/>
      <c r="G15" s="1136" t="s">
        <v>479</v>
      </c>
      <c r="H15" s="1137"/>
      <c r="I15" s="1137"/>
      <c r="J15" s="1138"/>
      <c r="K15" s="269">
        <v>53832</v>
      </c>
      <c r="L15" s="270">
        <v>887</v>
      </c>
      <c r="M15" s="271">
        <v>1342</v>
      </c>
      <c r="N15" s="272">
        <v>-33.9</v>
      </c>
    </row>
    <row r="16" spans="1:16">
      <c r="A16" s="250"/>
      <c r="B16" s="246"/>
      <c r="C16" s="246"/>
      <c r="D16" s="246"/>
      <c r="E16" s="246"/>
      <c r="F16" s="246"/>
      <c r="G16" s="1139" t="s">
        <v>480</v>
      </c>
      <c r="H16" s="1140"/>
      <c r="I16" s="1140"/>
      <c r="J16" s="1141"/>
      <c r="K16" s="270">
        <v>-275920</v>
      </c>
      <c r="L16" s="270">
        <v>-4546</v>
      </c>
      <c r="M16" s="271">
        <v>-4975</v>
      </c>
      <c r="N16" s="272">
        <v>-8.6</v>
      </c>
    </row>
    <row r="17" spans="1:16">
      <c r="A17" s="250"/>
      <c r="B17" s="246"/>
      <c r="C17" s="246"/>
      <c r="D17" s="246"/>
      <c r="E17" s="246"/>
      <c r="F17" s="246"/>
      <c r="G17" s="1139" t="s">
        <v>170</v>
      </c>
      <c r="H17" s="1140"/>
      <c r="I17" s="1140"/>
      <c r="J17" s="1141"/>
      <c r="K17" s="270">
        <v>3217065</v>
      </c>
      <c r="L17" s="270">
        <v>52999</v>
      </c>
      <c r="M17" s="271">
        <v>67535</v>
      </c>
      <c r="N17" s="272">
        <v>-21.5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33" t="s">
        <v>485</v>
      </c>
      <c r="H21" s="1134"/>
      <c r="I21" s="1134"/>
      <c r="J21" s="1135"/>
      <c r="K21" s="282">
        <v>4.7300000000000004</v>
      </c>
      <c r="L21" s="283">
        <v>6.24</v>
      </c>
      <c r="M21" s="284">
        <v>-1.51</v>
      </c>
      <c r="N21" s="251"/>
      <c r="O21" s="285"/>
      <c r="P21" s="281"/>
    </row>
    <row r="22" spans="1:16" s="286" customFormat="1">
      <c r="A22" s="281"/>
      <c r="B22" s="251"/>
      <c r="C22" s="251"/>
      <c r="D22" s="251"/>
      <c r="E22" s="251"/>
      <c r="F22" s="251"/>
      <c r="G22" s="1133" t="s">
        <v>486</v>
      </c>
      <c r="H22" s="1134"/>
      <c r="I22" s="1134"/>
      <c r="J22" s="1135"/>
      <c r="K22" s="287">
        <v>97.7</v>
      </c>
      <c r="L22" s="288">
        <v>98.7</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2" t="s">
        <v>467</v>
      </c>
      <c r="L30" s="256"/>
      <c r="M30" s="257" t="s">
        <v>468</v>
      </c>
      <c r="N30" s="258"/>
    </row>
    <row r="31" spans="1:16">
      <c r="A31" s="250"/>
      <c r="B31" s="246"/>
      <c r="C31" s="246"/>
      <c r="D31" s="246"/>
      <c r="E31" s="246"/>
      <c r="F31" s="246"/>
      <c r="G31" s="259"/>
      <c r="H31" s="260"/>
      <c r="I31" s="260"/>
      <c r="J31" s="261"/>
      <c r="K31" s="1123"/>
      <c r="L31" s="262" t="s">
        <v>469</v>
      </c>
      <c r="M31" s="263" t="s">
        <v>470</v>
      </c>
      <c r="N31" s="264" t="s">
        <v>471</v>
      </c>
    </row>
    <row r="32" spans="1:16" ht="27" customHeight="1">
      <c r="A32" s="250"/>
      <c r="B32" s="246"/>
      <c r="C32" s="246"/>
      <c r="D32" s="246"/>
      <c r="E32" s="246"/>
      <c r="F32" s="246"/>
      <c r="G32" s="1124" t="s">
        <v>490</v>
      </c>
      <c r="H32" s="1125"/>
      <c r="I32" s="1125"/>
      <c r="J32" s="1126"/>
      <c r="K32" s="296">
        <v>1607274</v>
      </c>
      <c r="L32" s="296">
        <v>26479</v>
      </c>
      <c r="M32" s="297">
        <v>35267</v>
      </c>
      <c r="N32" s="298">
        <v>-24.9</v>
      </c>
    </row>
    <row r="33" spans="1:16" ht="13.5" customHeight="1">
      <c r="A33" s="250"/>
      <c r="B33" s="246"/>
      <c r="C33" s="246"/>
      <c r="D33" s="246"/>
      <c r="E33" s="246"/>
      <c r="F33" s="246"/>
      <c r="G33" s="1124" t="s">
        <v>491</v>
      </c>
      <c r="H33" s="1125"/>
      <c r="I33" s="1125"/>
      <c r="J33" s="1126"/>
      <c r="K33" s="296" t="s">
        <v>477</v>
      </c>
      <c r="L33" s="296" t="s">
        <v>477</v>
      </c>
      <c r="M33" s="297">
        <v>1</v>
      </c>
      <c r="N33" s="298" t="s">
        <v>477</v>
      </c>
    </row>
    <row r="34" spans="1:16" ht="27" customHeight="1">
      <c r="A34" s="250"/>
      <c r="B34" s="246"/>
      <c r="C34" s="246"/>
      <c r="D34" s="246"/>
      <c r="E34" s="246"/>
      <c r="F34" s="246"/>
      <c r="G34" s="1124" t="s">
        <v>492</v>
      </c>
      <c r="H34" s="1125"/>
      <c r="I34" s="1125"/>
      <c r="J34" s="1126"/>
      <c r="K34" s="296" t="s">
        <v>477</v>
      </c>
      <c r="L34" s="296" t="s">
        <v>477</v>
      </c>
      <c r="M34" s="297">
        <v>49</v>
      </c>
      <c r="N34" s="298" t="s">
        <v>477</v>
      </c>
    </row>
    <row r="35" spans="1:16" ht="27" customHeight="1">
      <c r="A35" s="250"/>
      <c r="B35" s="246"/>
      <c r="C35" s="246"/>
      <c r="D35" s="246"/>
      <c r="E35" s="246"/>
      <c r="F35" s="246"/>
      <c r="G35" s="1124" t="s">
        <v>493</v>
      </c>
      <c r="H35" s="1125"/>
      <c r="I35" s="1125"/>
      <c r="J35" s="1126"/>
      <c r="K35" s="296">
        <v>290041</v>
      </c>
      <c r="L35" s="296">
        <v>4778</v>
      </c>
      <c r="M35" s="297">
        <v>9709</v>
      </c>
      <c r="N35" s="298">
        <v>-50.8</v>
      </c>
    </row>
    <row r="36" spans="1:16" ht="27" customHeight="1">
      <c r="A36" s="250"/>
      <c r="B36" s="246"/>
      <c r="C36" s="246"/>
      <c r="D36" s="246"/>
      <c r="E36" s="246"/>
      <c r="F36" s="246"/>
      <c r="G36" s="1124" t="s">
        <v>494</v>
      </c>
      <c r="H36" s="1125"/>
      <c r="I36" s="1125"/>
      <c r="J36" s="1126"/>
      <c r="K36" s="296">
        <v>103984</v>
      </c>
      <c r="L36" s="296">
        <v>1713</v>
      </c>
      <c r="M36" s="297">
        <v>2367</v>
      </c>
      <c r="N36" s="298">
        <v>-27.6</v>
      </c>
    </row>
    <row r="37" spans="1:16" ht="13.5" customHeight="1">
      <c r="A37" s="250"/>
      <c r="B37" s="246"/>
      <c r="C37" s="246"/>
      <c r="D37" s="246"/>
      <c r="E37" s="246"/>
      <c r="F37" s="246"/>
      <c r="G37" s="1124" t="s">
        <v>495</v>
      </c>
      <c r="H37" s="1125"/>
      <c r="I37" s="1125"/>
      <c r="J37" s="1126"/>
      <c r="K37" s="296">
        <v>64614</v>
      </c>
      <c r="L37" s="296">
        <v>1064</v>
      </c>
      <c r="M37" s="297">
        <v>1205</v>
      </c>
      <c r="N37" s="298">
        <v>-11.7</v>
      </c>
    </row>
    <row r="38" spans="1:16" ht="27" customHeight="1">
      <c r="A38" s="250"/>
      <c r="B38" s="246"/>
      <c r="C38" s="246"/>
      <c r="D38" s="246"/>
      <c r="E38" s="246"/>
      <c r="F38" s="246"/>
      <c r="G38" s="1127" t="s">
        <v>496</v>
      </c>
      <c r="H38" s="1128"/>
      <c r="I38" s="1128"/>
      <c r="J38" s="1129"/>
      <c r="K38" s="299">
        <v>266</v>
      </c>
      <c r="L38" s="299">
        <v>4</v>
      </c>
      <c r="M38" s="300">
        <v>3</v>
      </c>
      <c r="N38" s="301">
        <v>33.299999999999997</v>
      </c>
      <c r="O38" s="295"/>
    </row>
    <row r="39" spans="1:16">
      <c r="A39" s="250"/>
      <c r="B39" s="246"/>
      <c r="C39" s="246"/>
      <c r="D39" s="246"/>
      <c r="E39" s="246"/>
      <c r="F39" s="246"/>
      <c r="G39" s="1127" t="s">
        <v>497</v>
      </c>
      <c r="H39" s="1128"/>
      <c r="I39" s="1128"/>
      <c r="J39" s="1129"/>
      <c r="K39" s="302">
        <v>-74407</v>
      </c>
      <c r="L39" s="302">
        <v>-1226</v>
      </c>
      <c r="M39" s="303">
        <v>-6690</v>
      </c>
      <c r="N39" s="304">
        <v>-81.7</v>
      </c>
      <c r="O39" s="295"/>
    </row>
    <row r="40" spans="1:16" ht="27" customHeight="1">
      <c r="A40" s="250"/>
      <c r="B40" s="246"/>
      <c r="C40" s="246"/>
      <c r="D40" s="246"/>
      <c r="E40" s="246"/>
      <c r="F40" s="246"/>
      <c r="G40" s="1124" t="s">
        <v>498</v>
      </c>
      <c r="H40" s="1125"/>
      <c r="I40" s="1125"/>
      <c r="J40" s="1126"/>
      <c r="K40" s="302">
        <v>-1529345</v>
      </c>
      <c r="L40" s="302">
        <v>-25195</v>
      </c>
      <c r="M40" s="303">
        <v>-29386</v>
      </c>
      <c r="N40" s="304">
        <v>-14.3</v>
      </c>
      <c r="O40" s="295"/>
    </row>
    <row r="41" spans="1:16">
      <c r="A41" s="250"/>
      <c r="B41" s="246"/>
      <c r="C41" s="246"/>
      <c r="D41" s="246"/>
      <c r="E41" s="246"/>
      <c r="F41" s="246"/>
      <c r="G41" s="1130" t="s">
        <v>281</v>
      </c>
      <c r="H41" s="1131"/>
      <c r="I41" s="1131"/>
      <c r="J41" s="1132"/>
      <c r="K41" s="296">
        <v>462427</v>
      </c>
      <c r="L41" s="302">
        <v>7618</v>
      </c>
      <c r="M41" s="303">
        <v>12524</v>
      </c>
      <c r="N41" s="304">
        <v>-39.200000000000003</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17" t="s">
        <v>467</v>
      </c>
      <c r="J49" s="1119" t="s">
        <v>502</v>
      </c>
      <c r="K49" s="1120"/>
      <c r="L49" s="1120"/>
      <c r="M49" s="1120"/>
      <c r="N49" s="1121"/>
    </row>
    <row r="50" spans="1:14">
      <c r="A50" s="250"/>
      <c r="B50" s="246"/>
      <c r="C50" s="246"/>
      <c r="D50" s="246"/>
      <c r="E50" s="246"/>
      <c r="F50" s="246"/>
      <c r="G50" s="314"/>
      <c r="H50" s="315"/>
      <c r="I50" s="1118"/>
      <c r="J50" s="316" t="s">
        <v>503</v>
      </c>
      <c r="K50" s="317" t="s">
        <v>504</v>
      </c>
      <c r="L50" s="318" t="s">
        <v>505</v>
      </c>
      <c r="M50" s="319" t="s">
        <v>506</v>
      </c>
      <c r="N50" s="320" t="s">
        <v>507</v>
      </c>
    </row>
    <row r="51" spans="1:14">
      <c r="A51" s="250"/>
      <c r="B51" s="246"/>
      <c r="C51" s="246"/>
      <c r="D51" s="246"/>
      <c r="E51" s="246"/>
      <c r="F51" s="246"/>
      <c r="G51" s="312" t="s">
        <v>508</v>
      </c>
      <c r="H51" s="313"/>
      <c r="I51" s="321">
        <v>2859689</v>
      </c>
      <c r="J51" s="322">
        <v>49733</v>
      </c>
      <c r="K51" s="323">
        <v>22.7</v>
      </c>
      <c r="L51" s="324">
        <v>50880</v>
      </c>
      <c r="M51" s="325">
        <v>7</v>
      </c>
      <c r="N51" s="326">
        <v>15.7</v>
      </c>
    </row>
    <row r="52" spans="1:14">
      <c r="A52" s="250"/>
      <c r="B52" s="246"/>
      <c r="C52" s="246"/>
      <c r="D52" s="246"/>
      <c r="E52" s="246"/>
      <c r="F52" s="246"/>
      <c r="G52" s="327"/>
      <c r="H52" s="328" t="s">
        <v>509</v>
      </c>
      <c r="I52" s="329">
        <v>1386541</v>
      </c>
      <c r="J52" s="330">
        <v>24113</v>
      </c>
      <c r="K52" s="331">
        <v>91.5</v>
      </c>
      <c r="L52" s="332">
        <v>26879</v>
      </c>
      <c r="M52" s="333">
        <v>2.4</v>
      </c>
      <c r="N52" s="334">
        <v>89.1</v>
      </c>
    </row>
    <row r="53" spans="1:14">
      <c r="A53" s="250"/>
      <c r="B53" s="246"/>
      <c r="C53" s="246"/>
      <c r="D53" s="246"/>
      <c r="E53" s="246"/>
      <c r="F53" s="246"/>
      <c r="G53" s="312" t="s">
        <v>510</v>
      </c>
      <c r="H53" s="313"/>
      <c r="I53" s="321">
        <v>2524638</v>
      </c>
      <c r="J53" s="322">
        <v>43422</v>
      </c>
      <c r="K53" s="323">
        <v>-12.7</v>
      </c>
      <c r="L53" s="324">
        <v>63956</v>
      </c>
      <c r="M53" s="325">
        <v>25.7</v>
      </c>
      <c r="N53" s="326">
        <v>-38.4</v>
      </c>
    </row>
    <row r="54" spans="1:14">
      <c r="A54" s="250"/>
      <c r="B54" s="246"/>
      <c r="C54" s="246"/>
      <c r="D54" s="246"/>
      <c r="E54" s="246"/>
      <c r="F54" s="246"/>
      <c r="G54" s="327"/>
      <c r="H54" s="328" t="s">
        <v>509</v>
      </c>
      <c r="I54" s="329">
        <v>1028067</v>
      </c>
      <c r="J54" s="330">
        <v>17682</v>
      </c>
      <c r="K54" s="331">
        <v>-26.7</v>
      </c>
      <c r="L54" s="332">
        <v>29239</v>
      </c>
      <c r="M54" s="333">
        <v>8.8000000000000007</v>
      </c>
      <c r="N54" s="334">
        <v>-35.5</v>
      </c>
    </row>
    <row r="55" spans="1:14">
      <c r="A55" s="250"/>
      <c r="B55" s="246"/>
      <c r="C55" s="246"/>
      <c r="D55" s="246"/>
      <c r="E55" s="246"/>
      <c r="F55" s="246"/>
      <c r="G55" s="312" t="s">
        <v>511</v>
      </c>
      <c r="H55" s="313"/>
      <c r="I55" s="321">
        <v>2409067</v>
      </c>
      <c r="J55" s="322">
        <v>40920</v>
      </c>
      <c r="K55" s="323">
        <v>-5.8</v>
      </c>
      <c r="L55" s="324">
        <v>66255</v>
      </c>
      <c r="M55" s="325">
        <v>3.6</v>
      </c>
      <c r="N55" s="326">
        <v>-9.4</v>
      </c>
    </row>
    <row r="56" spans="1:14">
      <c r="A56" s="250"/>
      <c r="B56" s="246"/>
      <c r="C56" s="246"/>
      <c r="D56" s="246"/>
      <c r="E56" s="246"/>
      <c r="F56" s="246"/>
      <c r="G56" s="327"/>
      <c r="H56" s="328" t="s">
        <v>509</v>
      </c>
      <c r="I56" s="329">
        <v>1438638</v>
      </c>
      <c r="J56" s="330">
        <v>24436</v>
      </c>
      <c r="K56" s="331">
        <v>38.200000000000003</v>
      </c>
      <c r="L56" s="332">
        <v>31822</v>
      </c>
      <c r="M56" s="333">
        <v>8.8000000000000007</v>
      </c>
      <c r="N56" s="334">
        <v>29.4</v>
      </c>
    </row>
    <row r="57" spans="1:14">
      <c r="A57" s="250"/>
      <c r="B57" s="246"/>
      <c r="C57" s="246"/>
      <c r="D57" s="246"/>
      <c r="E57" s="246"/>
      <c r="F57" s="246"/>
      <c r="G57" s="312" t="s">
        <v>512</v>
      </c>
      <c r="H57" s="313"/>
      <c r="I57" s="321">
        <v>1831770</v>
      </c>
      <c r="J57" s="322">
        <v>30682</v>
      </c>
      <c r="K57" s="323">
        <v>-25</v>
      </c>
      <c r="L57" s="324">
        <v>47278</v>
      </c>
      <c r="M57" s="325">
        <v>-28.6</v>
      </c>
      <c r="N57" s="326">
        <v>3.6</v>
      </c>
    </row>
    <row r="58" spans="1:14">
      <c r="A58" s="250"/>
      <c r="B58" s="246"/>
      <c r="C58" s="246"/>
      <c r="D58" s="246"/>
      <c r="E58" s="246"/>
      <c r="F58" s="246"/>
      <c r="G58" s="327"/>
      <c r="H58" s="328" t="s">
        <v>509</v>
      </c>
      <c r="I58" s="329">
        <v>740492</v>
      </c>
      <c r="J58" s="330">
        <v>12403</v>
      </c>
      <c r="K58" s="331">
        <v>-49.2</v>
      </c>
      <c r="L58" s="332">
        <v>24096</v>
      </c>
      <c r="M58" s="333">
        <v>-24.3</v>
      </c>
      <c r="N58" s="334">
        <v>-24.9</v>
      </c>
    </row>
    <row r="59" spans="1:14">
      <c r="A59" s="250"/>
      <c r="B59" s="246"/>
      <c r="C59" s="246"/>
      <c r="D59" s="246"/>
      <c r="E59" s="246"/>
      <c r="F59" s="246"/>
      <c r="G59" s="312" t="s">
        <v>513</v>
      </c>
      <c r="H59" s="313"/>
      <c r="I59" s="321">
        <v>1584926</v>
      </c>
      <c r="J59" s="322">
        <v>26110</v>
      </c>
      <c r="K59" s="323">
        <v>-14.9</v>
      </c>
      <c r="L59" s="324">
        <v>44504</v>
      </c>
      <c r="M59" s="325">
        <v>-5.9</v>
      </c>
      <c r="N59" s="326">
        <v>-9</v>
      </c>
    </row>
    <row r="60" spans="1:14">
      <c r="A60" s="250"/>
      <c r="B60" s="246"/>
      <c r="C60" s="246"/>
      <c r="D60" s="246"/>
      <c r="E60" s="246"/>
      <c r="F60" s="246"/>
      <c r="G60" s="327"/>
      <c r="H60" s="328" t="s">
        <v>509</v>
      </c>
      <c r="I60" s="335">
        <v>988481</v>
      </c>
      <c r="J60" s="330">
        <v>16284</v>
      </c>
      <c r="K60" s="331">
        <v>31.3</v>
      </c>
      <c r="L60" s="332">
        <v>25876</v>
      </c>
      <c r="M60" s="333">
        <v>7.4</v>
      </c>
      <c r="N60" s="334">
        <v>23.9</v>
      </c>
    </row>
    <row r="61" spans="1:14">
      <c r="A61" s="250"/>
      <c r="B61" s="246"/>
      <c r="C61" s="246"/>
      <c r="D61" s="246"/>
      <c r="E61" s="246"/>
      <c r="F61" s="246"/>
      <c r="G61" s="312" t="s">
        <v>514</v>
      </c>
      <c r="H61" s="336"/>
      <c r="I61" s="337">
        <v>2242018</v>
      </c>
      <c r="J61" s="338">
        <v>38173</v>
      </c>
      <c r="K61" s="339">
        <v>-7.1</v>
      </c>
      <c r="L61" s="340">
        <v>54575</v>
      </c>
      <c r="M61" s="341">
        <v>0.4</v>
      </c>
      <c r="N61" s="326">
        <v>-7.5</v>
      </c>
    </row>
    <row r="62" spans="1:14">
      <c r="A62" s="250"/>
      <c r="B62" s="246"/>
      <c r="C62" s="246"/>
      <c r="D62" s="246"/>
      <c r="E62" s="246"/>
      <c r="F62" s="246"/>
      <c r="G62" s="327"/>
      <c r="H62" s="328" t="s">
        <v>509</v>
      </c>
      <c r="I62" s="329">
        <v>1116444</v>
      </c>
      <c r="J62" s="330">
        <v>18984</v>
      </c>
      <c r="K62" s="331">
        <v>17</v>
      </c>
      <c r="L62" s="332">
        <v>27582</v>
      </c>
      <c r="M62" s="333">
        <v>0.6</v>
      </c>
      <c r="N62" s="334">
        <v>16.399999999999999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28.81</v>
      </c>
      <c r="G47" s="12">
        <v>28.86</v>
      </c>
      <c r="H47" s="12">
        <v>32.799999999999997</v>
      </c>
      <c r="I47" s="12">
        <v>34.46</v>
      </c>
      <c r="J47" s="13">
        <v>29.67</v>
      </c>
    </row>
    <row r="48" spans="2:10" ht="57.75" customHeight="1">
      <c r="B48" s="14"/>
      <c r="C48" s="1144" t="s">
        <v>4</v>
      </c>
      <c r="D48" s="1144"/>
      <c r="E48" s="1145"/>
      <c r="F48" s="15">
        <v>8.66</v>
      </c>
      <c r="G48" s="16">
        <v>6.62</v>
      </c>
      <c r="H48" s="16">
        <v>6.67</v>
      </c>
      <c r="I48" s="16">
        <v>5.98</v>
      </c>
      <c r="J48" s="17">
        <v>7.62</v>
      </c>
    </row>
    <row r="49" spans="2:10" ht="57.75" customHeight="1" thickBot="1">
      <c r="B49" s="18"/>
      <c r="C49" s="1146" t="s">
        <v>5</v>
      </c>
      <c r="D49" s="1146"/>
      <c r="E49" s="1147"/>
      <c r="F49" s="19">
        <v>0.85</v>
      </c>
      <c r="G49" s="20" t="s">
        <v>521</v>
      </c>
      <c r="H49" s="20">
        <v>0.08</v>
      </c>
      <c r="I49" s="20" t="s">
        <v>522</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2018-03-07T04:45:14Z</cp:lastPrinted>
  <dcterms:created xsi:type="dcterms:W3CDTF">2018-01-24T06:29:36Z</dcterms:created>
  <dcterms:modified xsi:type="dcterms:W3CDTF">2018-03-15T11:21:18Z</dcterms:modified>
  <cp:category/>
</cp:coreProperties>
</file>